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https://spo.bhpbilliton.com/sites/fyjhtyfgj/Shared Documents/PRCP 2. RMI (1Dec21)/9. PRCP/9.1 Draft/2. Final (1 Dec 2021)/"/>
    </mc:Choice>
  </mc:AlternateContent>
  <bookViews>
    <workbookView xWindow="0" yWindow="0" windowWidth="19200" windowHeight="7065" activeTab="5"/>
  </bookViews>
  <sheets>
    <sheet name="Instructions" sheetId="1" r:id="rId1"/>
    <sheet name="RA1" sheetId="2" r:id="rId2"/>
    <sheet name="RA2" sheetId="12" r:id="rId3"/>
    <sheet name="RA3" sheetId="11" r:id="rId4"/>
    <sheet name="RA4" sheetId="18" r:id="rId5"/>
    <sheet name="Rehabilitation Area Milestones" sheetId="9" r:id="rId6"/>
  </sheets>
  <definedNames>
    <definedName name="_GoBack" localSheetId="5">'Rehabilitation Area Milestones'!$C$17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18" l="1"/>
  <c r="B15" i="18"/>
  <c r="E16" i="18" l="1"/>
  <c r="C16" i="18"/>
  <c r="D17" i="18" s="1"/>
  <c r="C14" i="18"/>
  <c r="C13" i="18"/>
  <c r="C12" i="18"/>
  <c r="C11" i="18"/>
  <c r="C15" i="11"/>
  <c r="E16" i="11" s="1"/>
  <c r="F17" i="11" s="1"/>
  <c r="C14" i="11"/>
  <c r="C13" i="11"/>
  <c r="C12" i="11"/>
  <c r="C11" i="11"/>
  <c r="E8" i="2"/>
  <c r="C8" i="2" s="1"/>
  <c r="B8" i="2" s="1"/>
  <c r="F17" i="18" l="1"/>
  <c r="B13" i="18"/>
  <c r="B14" i="18"/>
  <c r="B12" i="18"/>
  <c r="B11" i="18"/>
  <c r="B11" i="12"/>
  <c r="B12" i="12"/>
  <c r="B13" i="12"/>
  <c r="B14" i="12"/>
  <c r="B15" i="12"/>
  <c r="C16" i="12" s="1"/>
  <c r="D17" i="12" s="1"/>
  <c r="B12" i="11"/>
  <c r="B13" i="11"/>
  <c r="B14" i="11"/>
  <c r="B15" i="11"/>
  <c r="C16" i="11" s="1"/>
  <c r="D17" i="11" s="1"/>
  <c r="B11" i="11"/>
  <c r="B12" i="2"/>
  <c r="C12" i="2"/>
  <c r="E12" i="2"/>
  <c r="F12" i="2"/>
  <c r="B13" i="2"/>
  <c r="C13" i="2"/>
  <c r="E13" i="2"/>
  <c r="F13" i="2"/>
  <c r="B14" i="2"/>
  <c r="C14" i="2"/>
  <c r="E14" i="2"/>
  <c r="F14" i="2"/>
  <c r="B15" i="2"/>
  <c r="D16" i="2" s="1"/>
  <c r="F17" i="2" s="1"/>
  <c r="C15" i="2"/>
  <c r="E16" i="2" s="1"/>
  <c r="G17" i="2" s="1"/>
  <c r="E15" i="2"/>
  <c r="H16" i="2" s="1"/>
  <c r="J17" i="2" s="1"/>
  <c r="F15" i="2"/>
  <c r="I16" i="2" s="1"/>
  <c r="K17" i="2" s="1"/>
  <c r="F11" i="2"/>
  <c r="E11" i="2"/>
  <c r="C11" i="2"/>
  <c r="B11" i="2"/>
  <c r="C7" i="2" l="1"/>
</calcChain>
</file>

<file path=xl/comments1.xml><?xml version="1.0" encoding="utf-8"?>
<comments xmlns="http://schemas.openxmlformats.org/spreadsheetml/2006/main">
  <authors>
    <author>Hooper, Alicia</author>
  </authors>
  <commentList>
    <comment ref="B8" authorId="0" shapeId="0">
      <text>
        <r>
          <rPr>
            <b/>
            <sz val="9"/>
            <color indexed="81"/>
            <rFont val="Tahoma"/>
            <charset val="1"/>
          </rPr>
          <t>Hooper, Alicia:</t>
        </r>
        <r>
          <rPr>
            <sz val="9"/>
            <color indexed="81"/>
            <rFont val="Tahoma"/>
            <charset val="1"/>
          </rPr>
          <t xml:space="preserve">
Industrial, laydown, roads, coal stps, drying cells less admin/crib/general/workshop</t>
        </r>
      </text>
    </comment>
    <comment ref="C8" authorId="0" shapeId="0">
      <text>
        <r>
          <rPr>
            <b/>
            <sz val="9"/>
            <color indexed="81"/>
            <rFont val="Tahoma"/>
            <charset val="1"/>
          </rPr>
          <t>Hooper, Alicia:</t>
        </r>
        <r>
          <rPr>
            <sz val="9"/>
            <color indexed="81"/>
            <rFont val="Tahoma"/>
            <charset val="1"/>
          </rPr>
          <t xml:space="preserve">
admin/crib/general/workshop/ some topsoil stockpiles</t>
        </r>
      </text>
    </comment>
    <comment ref="E8" authorId="0" shapeId="0">
      <text>
        <r>
          <rPr>
            <b/>
            <sz val="9"/>
            <color indexed="81"/>
            <rFont val="Tahoma"/>
            <charset val="1"/>
          </rPr>
          <t>Hooper, Alicia:</t>
        </r>
        <r>
          <rPr>
            <sz val="9"/>
            <color indexed="81"/>
            <rFont val="Tahoma"/>
            <charset val="1"/>
          </rPr>
          <t xml:space="preserve">
Dams, drains</t>
        </r>
      </text>
    </comment>
    <comment ref="F8" authorId="0" shapeId="0">
      <text>
        <r>
          <rPr>
            <b/>
            <sz val="9"/>
            <color indexed="81"/>
            <rFont val="Tahoma"/>
            <charset val="1"/>
          </rPr>
          <t>Hooper, Alicia:</t>
        </r>
        <r>
          <rPr>
            <sz val="9"/>
            <color indexed="81"/>
            <rFont val="Tahoma"/>
            <charset val="1"/>
          </rPr>
          <t xml:space="preserve">
Rail, load out, DNM</t>
        </r>
      </text>
    </comment>
  </commentList>
</comments>
</file>

<file path=xl/sharedStrings.xml><?xml version="1.0" encoding="utf-8"?>
<sst xmlns="http://schemas.openxmlformats.org/spreadsheetml/2006/main" count="151" uniqueCount="77">
  <si>
    <t>Post-mining land uses (PMLU)</t>
  </si>
  <si>
    <t>Rehabilitation area</t>
  </si>
  <si>
    <t>RA1</t>
  </si>
  <si>
    <t>Relevant activities</t>
  </si>
  <si>
    <t>Infrastructure, offices, laydown, roads, product coal stockpile, drying cells, dams, rail, topsoil stockpiles</t>
  </si>
  <si>
    <t>Total rehabilitation area size (ha)</t>
  </si>
  <si>
    <t>Commencement of first milestone: RM1</t>
  </si>
  <si>
    <t>PMLU</t>
  </si>
  <si>
    <t>Cattle Grazing</t>
  </si>
  <si>
    <t>Date area is available</t>
  </si>
  <si>
    <t>Cumulative area available (ha)</t>
  </si>
  <si>
    <t>Milestone completed by</t>
  </si>
  <si>
    <t>Milestone Reference</t>
  </si>
  <si>
    <t>Cumulative area achieved (ha)</t>
  </si>
  <si>
    <t>RM1</t>
  </si>
  <si>
    <t>RM2</t>
  </si>
  <si>
    <t>RM3</t>
  </si>
  <si>
    <t>RM4</t>
  </si>
  <si>
    <t>RM7</t>
  </si>
  <si>
    <t>RM10</t>
  </si>
  <si>
    <t>RM13</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</si>
  <si>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</si>
  <si>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</si>
  <si>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</si>
  <si>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</si>
  <si>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RA2</t>
  </si>
  <si>
    <t>ROM coal stockpile</t>
  </si>
  <si>
    <t>Woodland Habitat</t>
  </si>
  <si>
    <t>RM5</t>
  </si>
  <si>
    <t>RM8</t>
  </si>
  <si>
    <t>RM11</t>
  </si>
  <si>
    <t>RM14</t>
  </si>
  <si>
    <t>RA3</t>
  </si>
  <si>
    <t>Rail, roads, topsoil stockpiles</t>
  </si>
  <si>
    <t>RA4</t>
  </si>
  <si>
    <t>Rail, roads</t>
  </si>
  <si>
    <t>Water course</t>
  </si>
  <si>
    <t>RM6</t>
  </si>
  <si>
    <t>RM9</t>
  </si>
  <si>
    <t>RM12</t>
  </si>
  <si>
    <t>RM15</t>
  </si>
  <si>
    <t>Milestone reference</t>
  </si>
  <si>
    <t>Rehabilitation milestone</t>
  </si>
  <si>
    <t>Milestone criteria</t>
  </si>
  <si>
    <t>Infrastructure decommissioning and removal</t>
  </si>
  <si>
    <t>Remediation of contaminated land</t>
  </si>
  <si>
    <t>Landform development and reshaping</t>
  </si>
  <si>
    <t xml:space="preserve">Surface preparation (cattle grazing) </t>
  </si>
  <si>
    <t>Surface preparation (woodland habitat)</t>
  </si>
  <si>
    <t>Surface preparation (water course)</t>
  </si>
  <si>
    <t>Revegetation (cattle grazing)</t>
  </si>
  <si>
    <t>Revegetation (woodland habitat)</t>
  </si>
  <si>
    <t>Revegetation (water course)</t>
  </si>
  <si>
    <t>Achievement of surface requirements (cattle grazing)</t>
  </si>
  <si>
    <t>Achievement of surface requirements (woodland habitat)</t>
  </si>
  <si>
    <t>Achievement of surface requirements (water course)</t>
  </si>
  <si>
    <t>Achievement of post-mining land use to a stable condition (cattle grazing)</t>
  </si>
  <si>
    <t>Achievement of post-mining land use to a stable condition (woodland habitat)</t>
  </si>
  <si>
    <t>Achievement of post-mining land use to a stable condition (water course)</t>
  </si>
  <si>
    <t>1) Insert new rows below the table to record more Rehabilitation Area Milestones for the project</t>
  </si>
  <si>
    <t>2) Ensure all Rehabiitation Milestones recorded in this table align with those included in the RA sheets in this form.</t>
  </si>
  <si>
    <t>3) See the PRCP guideline before developing site-specific Rehabilitation Area Milestones</t>
  </si>
  <si>
    <t>a) Services disconnected
b) Built and service infrastructure demolished and removed (except where agreed in writing by the post-mining land owner/holder) 
c) Concrete, bitumen and aggregate removed
d) Rubbish removed
e) No more than 10% visible coaly and carbonaceous mineral waste on surface
f) Dried tailings removed
g) Water and sediment within dams removed
h) Creek crossing culverts removed</t>
  </si>
  <si>
    <t>a) Contaminated land investigation completed by a suitably qualified person in accordance with the National Environment Protection (Assessment of Site Contamination) Measures and the Queensland Environmental Protection Act (1994)
b) In the event that residual contamination has been identified and presents a potential unacceptable risk to the nominated PMLUs or environmental values, remediation works and/or implementation of management controls will be undertaken
c) Where ongoing management of residual contamination is deemed appropriate, a draft Site Management Plan will be prepared for the administering authority’s consideration</t>
  </si>
  <si>
    <t xml:space="preserve">a) Tailings drying cells backfill completed
b) Dams backfill completed
c) Haul road and rail base material removed within 100m of New Chum Creek, and disturbed bed and banks returned to a profile similar to the pre-disturbance condition in accordance with associated riverine and/or operation works permits or associated exemptions (RA3, RA4)
d) Landforms reshaped with maximum 10% slopes (RA1, RA2, RA3)
e) Landform reshaped to be free-draining and consistent with surrounding topography </t>
  </si>
  <si>
    <r>
      <t>a) Topsoil is placed at an average thickness of 150mm 
b) An assessment of soil and growth media characteristics is completed by an appropriately qualified person</t>
    </r>
    <r>
      <rPr>
        <vertAlign val="superscript"/>
        <sz val="11"/>
        <rFont val="Calibri"/>
        <family val="2"/>
        <scheme val="minor"/>
      </rPr>
      <t>1</t>
    </r>
    <r>
      <rPr>
        <sz val="11"/>
        <rFont val="Calibri"/>
        <family val="2"/>
        <scheme val="minor"/>
      </rPr>
      <t xml:space="preserve">, and amelioration and other treatments required identified 
c) Ameliorant and physical treatments are applied as identified in RM4(b)
d) Rip across contour 
</t>
    </r>
    <r>
      <rPr>
        <vertAlign val="superscript"/>
        <sz val="11"/>
        <rFont val="Calibri"/>
        <family val="2"/>
        <scheme val="minor"/>
      </rPr>
      <t>1</t>
    </r>
    <r>
      <rPr>
        <sz val="11"/>
        <rFont val="Calibri"/>
        <family val="2"/>
        <scheme val="minor"/>
      </rPr>
      <t>Appropriately qualified person: a person who has professional qualifications, training, skills or experience relevant to the nominated subject matter and can give authoritative assessment, advice and analysis on performance relating to the subject matter using the relevant protocols, standards, methods or literature</t>
    </r>
  </si>
  <si>
    <r>
      <t>a) An assessment of growth media characteristics is completed by an appropriately qualified person</t>
    </r>
    <r>
      <rPr>
        <vertAlign val="superscript"/>
        <sz val="11"/>
        <rFont val="Calibri"/>
        <family val="2"/>
        <scheme val="minor"/>
      </rPr>
      <t>1</t>
    </r>
    <r>
      <rPr>
        <sz val="11"/>
        <rFont val="Calibri"/>
        <family val="2"/>
        <scheme val="minor"/>
      </rPr>
      <t>, and amelioration and other treatments required identified 
b) Ameliorant and physical treatments are applied as identified in RM5(a)
c) Rip across contour</t>
    </r>
  </si>
  <si>
    <r>
      <t>a) An assessment of growth media characteristics is completed by an appropriately qualified person</t>
    </r>
    <r>
      <rPr>
        <vertAlign val="superscript"/>
        <sz val="11"/>
        <rFont val="Calibri"/>
        <family val="2"/>
        <scheme val="minor"/>
      </rPr>
      <t>1</t>
    </r>
    <r>
      <rPr>
        <sz val="11"/>
        <rFont val="Calibri"/>
        <family val="2"/>
        <scheme val="minor"/>
      </rPr>
      <t>, and amelioration and other treatments required identified 
b) Ameliorant and physical treatments are applied as identified in RM6(a)
c) Sediment and erosion controls established in accordance with associated riverine and/or operation works permits or associated exemptions</t>
    </r>
  </si>
  <si>
    <t>a) Completed seeding in accordance with recommended pasture mix (grasses, cover crop and legumes), and seeding rates (up to 25kg/ha) as listed in Table 26 as per Progressive Rehabilitation and Closure Plan - Red Mountain Infrastructure, Version 1.0, 1 December 2021</t>
  </si>
  <si>
    <t>a) Completed seeding with a minimum of four dominant trees species, three Acacia species, four other mid-storey species and five grass species in accordance with recommended species for:
• RA2, as listed in Table 28 of the Progressive Rehabilitation and Closure Plan - Red Mountain Infrastructure, Version 1.0, 1 December 2021  
• RA3, as listed in Table 29 of the Progressive Rehabilitation and Closure Plan - Red Mountain Infrastructure, Version 1.0, 1 December 2021
b) Completed seeding as per recommended sowing rates for individual species where possible and total recommended seeding rates for dominant tree species (5kg/ha), mid-storey species (5kg/ha), and grass species (5kg/ha) plus 5kg/ha of suitable cover crop (e.g. Echinochloa esculenta), for:
• RA2, as listed in Table 28 of the Progressive Rehabilitation and Closure Plan - Red Mountain Infrastructure, Version 1.0, 1 December 2021  
• RA3, as listed in Table 29 of the Progressive Rehabilitation and Closure Plan - Red Mountain Infrastructure, Version 1.0, 1 December 2021</t>
  </si>
  <si>
    <t>a) Completed seeding in accordance with recommended species as listed in Table 30 of the Progressive Rehabilitation and Closure Plan - Red Mountain Infrastructure, Version 1.0, 1 December 2021
b) Completed seeding as per the recommended sowing rates for individual species where possible and total recommended seeding rates for upper bank (5kg/ha), mid bank (5kg/ha), and lower bank (5kg/ha) plus 5kg/ha of suitable cover crop (e.g. Echinochloa esculenta) as per Table 31 of the Progressive Rehabilitation and Closure Plan - Red Mountain Infrastructure, Version 1.0, 1 December 2021</t>
  </si>
  <si>
    <r>
      <t>a) Pasture condition rating ≤3, based on the Pasture Condition Assessment Table as per Stocktake: Balancing Supply and Demand (https://futurebeef.com.au/workshops/sustainable-grazing/stocktake-balancing-supply-demand/), as provided in Table 27 of the Progressive Rehabilitation and Closure Plan - Red Mountain Infrastructure, Version 1.0, 1 December 2021, including:
• Preferred pasture species (3P grasses</t>
    </r>
    <r>
      <rPr>
        <vertAlign val="superscript"/>
        <sz val="11"/>
        <rFont val="Calibri"/>
        <family val="2"/>
        <scheme val="minor"/>
      </rPr>
      <t>2</t>
    </r>
    <r>
      <rPr>
        <sz val="11"/>
        <rFont val="Calibri"/>
        <family val="2"/>
        <scheme val="minor"/>
      </rPr>
      <t xml:space="preserve">) diversity ≥2 species
• Preferred pasture (3P) % DM yield 10-60%
• Annual grass DM yield % &lt;70%
• Undesirable grasses and other weeds % DM yield &lt;80%
• Crown cover (3P grasses2) – at worst, moderate to low density and some plants dead
</t>
    </r>
    <r>
      <rPr>
        <vertAlign val="superscript"/>
        <sz val="11"/>
        <rFont val="Calibri"/>
        <family val="2"/>
        <scheme val="minor"/>
      </rPr>
      <t>2</t>
    </r>
    <r>
      <rPr>
        <sz val="11"/>
        <rFont val="Calibri"/>
        <family val="2"/>
        <scheme val="minor"/>
      </rPr>
      <t>3P grasses: native and naturalised exotic grass species that are perennial, palatable, and productive plants to stock</t>
    </r>
  </si>
  <si>
    <r>
      <t>a) Presence of at least two native trees species, three shrub species and four grasses
b) Groundcover</t>
    </r>
    <r>
      <rPr>
        <vertAlign val="superscript"/>
        <sz val="11"/>
        <rFont val="Calibri"/>
        <family val="2"/>
        <scheme val="minor"/>
      </rPr>
      <t>3</t>
    </r>
    <r>
      <rPr>
        <sz val="11"/>
        <rFont val="Calibri"/>
        <family val="2"/>
        <scheme val="minor"/>
      </rPr>
      <t xml:space="preserve"> is  &gt;50% 
c) Total invasive</t>
    </r>
    <r>
      <rPr>
        <vertAlign val="superscript"/>
        <sz val="11"/>
        <rFont val="Calibri"/>
        <family val="2"/>
        <scheme val="minor"/>
      </rPr>
      <t>4</t>
    </r>
    <r>
      <rPr>
        <sz val="11"/>
        <rFont val="Calibri"/>
        <family val="2"/>
        <scheme val="minor"/>
      </rPr>
      <t xml:space="preserve"> plant cover is ≤10%
</t>
    </r>
    <r>
      <rPr>
        <vertAlign val="superscript"/>
        <sz val="11"/>
        <rFont val="Calibri"/>
        <family val="2"/>
        <scheme val="minor"/>
      </rPr>
      <t>3</t>
    </r>
    <r>
      <rPr>
        <sz val="11"/>
        <rFont val="Calibri"/>
        <family val="2"/>
        <scheme val="minor"/>
      </rPr>
      <t xml:space="preserve">Groundcover: to anything in contact with the soil surface, for example, rocks, stones, sticks, leaves, grass, hay 
</t>
    </r>
    <r>
      <rPr>
        <vertAlign val="superscript"/>
        <sz val="11"/>
        <rFont val="Calibri"/>
        <family val="2"/>
        <scheme val="minor"/>
      </rPr>
      <t>4</t>
    </r>
    <r>
      <rPr>
        <sz val="11"/>
        <rFont val="Calibri"/>
        <family val="2"/>
        <scheme val="minor"/>
      </rPr>
      <t>Invasive plants: as listed under the Queensland Biosecurity Act 2014</t>
    </r>
  </si>
  <si>
    <r>
      <t>a) Revegetation species presence on upper banks, mid-banks and lower banks representative of sown seed mix as detailed in RM9
b) Groundcover</t>
    </r>
    <r>
      <rPr>
        <vertAlign val="superscript"/>
        <sz val="11"/>
        <color theme="1"/>
        <rFont val="Calibri"/>
        <family val="2"/>
        <scheme val="minor"/>
      </rPr>
      <t>3</t>
    </r>
    <r>
      <rPr>
        <sz val="11"/>
        <color theme="1"/>
        <rFont val="Calibri"/>
        <family val="2"/>
        <scheme val="minor"/>
      </rPr>
      <t xml:space="preserve"> is &gt;80% on banks
c) Total invasive</t>
    </r>
    <r>
      <rPr>
        <vertAlign val="superscript"/>
        <sz val="11"/>
        <color theme="1"/>
        <rFont val="Calibri"/>
        <family val="2"/>
        <scheme val="minor"/>
      </rPr>
      <t>4</t>
    </r>
    <r>
      <rPr>
        <sz val="11"/>
        <color theme="1"/>
        <rFont val="Calibri"/>
        <family val="2"/>
        <scheme val="minor"/>
      </rPr>
      <t xml:space="preserve"> plant cover is ≤10%</t>
    </r>
  </si>
  <si>
    <r>
      <t>a) A hazard assessment has been completed by an appropriately qualified person1 to confirm safety hazards in rehabilitation are not significantly different to surrounding unmined landscapes subject to the same land use 
b) Groundcover</t>
    </r>
    <r>
      <rPr>
        <vertAlign val="superscript"/>
        <sz val="11"/>
        <rFont val="Calibri"/>
        <family val="2"/>
        <scheme val="minor"/>
      </rPr>
      <t>3</t>
    </r>
    <r>
      <rPr>
        <sz val="11"/>
        <rFont val="Calibri"/>
        <family val="2"/>
        <scheme val="minor"/>
      </rPr>
      <t xml:space="preserve"> &gt;50%
c) Rainfall runoff from rehabilitation is not significantly different to upstream values for the following: pH, EC and turbidity as per Progressive Rehabilitation and Closure Plan – Red Mountain Infrastructure, Version 1.0, 1 December 2021, Appendix 11, Figure 27
d) Deep drainage from the area is not significantly different to EC levels as per Progressive Rehabilitation and Closure Plan – Red Mountain Infrastructure, Version 1.0, 1 December 2021, Appendix 11, Figure 27, of:  
• the EPP (Water) schedule documents water quality objectives for relevant groundwater chemistry zones; or
• local water quality objectives developed in accordance with the Queensland Water Quality Guidelines
e) Land suitability class ≤3, or not different from pre-mining class if ≥4, as per Table 20 of the Progressive Rehabilitation and Closure Plan – Red Mountain Infrastructure, Version 1.0, 1 December 2021. The assessment is to be conducted by an appropriately qualified person</t>
    </r>
    <r>
      <rPr>
        <vertAlign val="superscript"/>
        <sz val="11"/>
        <rFont val="Calibri"/>
        <family val="2"/>
        <scheme val="minor"/>
      </rPr>
      <t>1</t>
    </r>
    <r>
      <rPr>
        <sz val="11"/>
        <rFont val="Calibri"/>
        <family val="2"/>
        <scheme val="minor"/>
      </rPr>
      <t xml:space="preserve"> and completed in accordance with LSA Framework for Open-Cut Coal Mine Rehabilitation 2018 (A rule-set for land suitability assessment of sustainable beef cattle grazing on land rehabilitated after open-cut coal mining in the Bowen Basin Queensland, unless otherwise agreed in writing between the administering authority and the environmental authority holder
For RM13(e), if the land suitability class is assessed as being not different from pre-mining class if ≥4 for all or a portion of a rehabilitation area, an assessment of reference sites</t>
    </r>
    <r>
      <rPr>
        <vertAlign val="superscript"/>
        <sz val="11"/>
        <rFont val="Calibri"/>
        <family val="2"/>
        <scheme val="minor"/>
      </rPr>
      <t>5</t>
    </r>
    <r>
      <rPr>
        <sz val="11"/>
        <rFont val="Calibri"/>
        <family val="2"/>
        <scheme val="minor"/>
      </rPr>
      <t xml:space="preserve"> must be carried out to determine if the limitation/s resulting in the class of ≥4 is consistent with that of reference sites.
f) Certification by an appropriately qualified person</t>
    </r>
    <r>
      <rPr>
        <vertAlign val="superscript"/>
        <sz val="11"/>
        <rFont val="Calibri"/>
        <family val="2"/>
        <scheme val="minor"/>
      </rPr>
      <t>1</t>
    </r>
    <r>
      <rPr>
        <sz val="11"/>
        <rFont val="Calibri"/>
        <family val="2"/>
        <scheme val="minor"/>
      </rPr>
      <t xml:space="preserve"> that pasture meets a pasture condition rating ≤3, based on the Pasture Condition Assessment Table as per Stocktake: Balancing Supply and Demand (https://futurebeef.com.au/workshops/sustainable-grazing/stocktake-balancing-supply-demand/), as provided in Table 27 of the Progressive Rehabilitation and Closure Plan – Red Mountain Infrastructure, Version 1.0, 1 December 2021
</t>
    </r>
    <r>
      <rPr>
        <vertAlign val="superscript"/>
        <sz val="11"/>
        <rFont val="Calibri"/>
        <family val="2"/>
        <scheme val="minor"/>
      </rPr>
      <t>5</t>
    </r>
    <r>
      <rPr>
        <sz val="11"/>
        <rFont val="Calibri"/>
        <family val="2"/>
        <scheme val="minor"/>
      </rPr>
      <t>Reference site: representative undisturbed grazing land adjacent to the disturbance area</t>
    </r>
  </si>
  <si>
    <r>
      <t>a) A hazard assessment has been completed by an appropriately qualified person</t>
    </r>
    <r>
      <rPr>
        <vertAlign val="superscript"/>
        <sz val="11"/>
        <color theme="1"/>
        <rFont val="Calibri"/>
        <family val="2"/>
        <scheme val="minor"/>
      </rPr>
      <t>1</t>
    </r>
    <r>
      <rPr>
        <sz val="11"/>
        <color theme="1"/>
        <rFont val="Calibri"/>
        <family val="2"/>
        <scheme val="minor"/>
      </rPr>
      <t xml:space="preserve"> to confirm safety hazards in rehabilitation are not significantly different to surrounding unmined landscapes subject to the same land use 
b) Rehabilitation of RA2 is assessed as geotechnically stable by an appropriately qualified person1 with FoS≥1.5, unless an alternative is justified by an appropriately qualified engineer
c) Groundcover</t>
    </r>
    <r>
      <rPr>
        <vertAlign val="superscript"/>
        <sz val="11"/>
        <color theme="1"/>
        <rFont val="Calibri"/>
        <family val="2"/>
        <scheme val="minor"/>
      </rPr>
      <t>3</t>
    </r>
    <r>
      <rPr>
        <sz val="11"/>
        <color theme="1"/>
        <rFont val="Calibri"/>
        <family val="2"/>
        <scheme val="minor"/>
      </rPr>
      <t xml:space="preserve"> &gt;50%
d) Rainfall runoff from rehabilitation is not significantly different to upstream values for the following: pH, EC and turbidity as per Progressive Rehabilitation and Closure Plan – Red Mountain Infrastructure, Version 1.0, 1 December 2021, Appendix 11, Figure 27
e) Deep drainage from the area is not significantly different to EC levels as per Progressive Rehabilitation and Closure Plan – Red Mountain Infrastructure, Version 1.0, 1 December 2021, Appendix 11, Figure 27, of:  
• the EPP (Water) schedule documents water quality objectives for relevant groundwater chemistry zones; or
• local water quality objectives developed in accordance with the Queensland Water Quality Guidelines
f) Native bushland habitat characteristics:
• Species richness: trees ≥2; shrubs ≥3; grasses ≥4
• Tree canopy cover ≥16%</t>
    </r>
  </si>
  <si>
    <r>
      <t>a) A hazard assessment has been completed by an appropriately qualified person</t>
    </r>
    <r>
      <rPr>
        <vertAlign val="superscript"/>
        <sz val="11"/>
        <color theme="1"/>
        <rFont val="Calibri"/>
        <family val="2"/>
        <scheme val="minor"/>
      </rPr>
      <t>1</t>
    </r>
    <r>
      <rPr>
        <sz val="11"/>
        <color theme="1"/>
        <rFont val="Calibri"/>
        <family val="2"/>
        <scheme val="minor"/>
      </rPr>
      <t xml:space="preserve"> to confirm safety hazards in rehabilitation are not significantly different to surrounding unmined landscapes subject to the same land use
b) Groundcover</t>
    </r>
    <r>
      <rPr>
        <vertAlign val="superscript"/>
        <sz val="11"/>
        <color theme="1"/>
        <rFont val="Calibri"/>
        <family val="2"/>
        <scheme val="minor"/>
      </rPr>
      <t>3</t>
    </r>
    <r>
      <rPr>
        <sz val="11"/>
        <color theme="1"/>
        <rFont val="Calibri"/>
        <family val="2"/>
        <scheme val="minor"/>
      </rPr>
      <t xml:space="preserve"> on banks &gt;80%
c) Rainfall runoff from rehabilitation is not significantly different to upstream values for the following: pH, EC and turbidity as per Progressive Rehabilitation and Closure Plan – Red Mountain Infrastructure, Version 1.0, 1 December 2021, Appendix 11, Figure 27
d) Riparian vegetation consisting of an over-storey, under-storey and groundcover, comparable to an established watercourse reference site</t>
    </r>
    <r>
      <rPr>
        <vertAlign val="superscript"/>
        <sz val="11"/>
        <color theme="1"/>
        <rFont val="Calibri"/>
        <family val="2"/>
        <scheme val="minor"/>
      </rPr>
      <t>6</t>
    </r>
    <r>
      <rPr>
        <sz val="11"/>
        <color theme="1"/>
        <rFont val="Calibri"/>
        <family val="2"/>
        <scheme val="minor"/>
      </rPr>
      <t xml:space="preserve">
</t>
    </r>
    <r>
      <rPr>
        <vertAlign val="superscript"/>
        <sz val="11"/>
        <color theme="1"/>
        <rFont val="Calibri"/>
        <family val="2"/>
        <scheme val="minor"/>
      </rPr>
      <t>6</t>
    </r>
    <r>
      <rPr>
        <sz val="11"/>
        <color theme="1"/>
        <rFont val="Calibri"/>
        <family val="2"/>
        <scheme val="minor"/>
      </rPr>
      <t>Watercourse reference site: representative undisturbed grazing land adjacent to the disturbance areas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</si>
</sst>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m/yy;@"/>
  </numFmts>
  <fonts count="10"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scheme val="minor"/>
    </font>
    <font>
      <b/>
      <u/>
      <sz val="11"/>
      <color theme="1"/>
      <name val="Calibri"/>
      <family val="2"/>
      <scheme val="minor"/>
    </font>
    <font>
      <sz val="11"/>
      <name val="Calibri"/>
      <family val="2"/>
      <scheme val="minor"/>
    </font>
    <font>
      <sz val="9"/>
      <color indexed="81"/>
      <name val="Tahoma"/>
      <charset val="1"/>
    </font>
    <font>
      <b/>
      <sz val="9"/>
      <color indexed="81"/>
      <name val="Tahoma"/>
      <charset val="1"/>
    </font>
    <font>
      <vertAlign val="superscript"/>
      <sz val="11"/>
      <name val="Calibri"/>
      <family val="2"/>
      <scheme val="minor"/>
    </font>
    <font>
      <vertAlign val="superscript"/>
      <sz val="11"/>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51">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4" borderId="7" xfId="0" applyFont="1" applyFill="1" applyBorder="1"/>
    <xf numFmtId="0" fontId="1" fillId="4" borderId="8" xfId="0" applyFont="1" applyFill="1" applyBorder="1"/>
    <xf numFmtId="0" fontId="1" fillId="4" borderId="9"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1" fillId="5" borderId="1" xfId="0" applyFont="1" applyFill="1" applyBorder="1" applyAlignment="1">
      <alignment vertical="center"/>
    </xf>
    <xf numFmtId="0" fontId="0" fillId="0" borderId="1" xfId="0" applyBorder="1" applyAlignment="1">
      <alignment horizontal="left" vertical="center" wrapText="1"/>
    </xf>
    <xf numFmtId="0" fontId="1" fillId="5" borderId="6" xfId="0" applyFont="1" applyFill="1" applyBorder="1" applyAlignment="1">
      <alignment vertical="center"/>
    </xf>
    <xf numFmtId="0" fontId="3" fillId="5" borderId="4" xfId="0" applyFont="1" applyFill="1" applyBorder="1" applyAlignment="1">
      <alignment vertical="center"/>
    </xf>
    <xf numFmtId="14" fontId="0" fillId="0" borderId="0" xfId="0" applyNumberFormat="1"/>
    <xf numFmtId="0" fontId="1" fillId="5" borderId="1" xfId="0" applyFont="1" applyFill="1" applyBorder="1"/>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2" xfId="0" applyFill="1" applyBorder="1" applyAlignment="1">
      <alignment horizontal="left"/>
    </xf>
    <xf numFmtId="0" fontId="0" fillId="2" borderId="3" xfId="0" applyFill="1" applyBorder="1" applyAlignment="1">
      <alignment horizontal="left"/>
    </xf>
    <xf numFmtId="0" fontId="0" fillId="2" borderId="4" xfId="0" applyFill="1" applyBorder="1" applyAlignment="1">
      <alignment horizontal="left"/>
    </xf>
    <xf numFmtId="14" fontId="0" fillId="2" borderId="2" xfId="0" applyNumberFormat="1" applyFill="1" applyBorder="1" applyAlignment="1">
      <alignment horizontal="left"/>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0" fillId="2" borderId="1" xfId="0" applyFill="1" applyBorder="1" applyAlignment="1">
      <alignment horizontal="left"/>
    </xf>
    <xf numFmtId="14" fontId="0" fillId="2" borderId="1" xfId="0" applyNumberFormat="1" applyFill="1" applyBorder="1" applyAlignment="1">
      <alignment horizontal="left" vertical="center"/>
    </xf>
    <xf numFmtId="0" fontId="0" fillId="2" borderId="1" xfId="0" applyFill="1" applyBorder="1" applyAlignment="1">
      <alignment horizontal="left" vertical="center"/>
    </xf>
    <xf numFmtId="0" fontId="5"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1" xfId="0" applyFont="1" applyFill="1" applyBorder="1" applyAlignment="1">
      <alignment horizontal="left" vertical="top" wrapText="1"/>
    </xf>
    <xf numFmtId="0" fontId="0" fillId="0" borderId="2" xfId="0" applyFill="1" applyBorder="1" applyAlignment="1">
      <alignment horizontal="left" vertical="center" wrapText="1"/>
    </xf>
  </cellXfs>
  <cellStyles count="1">
    <cellStyle name="Normal" xfId="0" builtinId="0"/>
  </cellStyles>
  <dxfs count="257">
    <dxf>
      <fill>
        <patternFill patternType="none">
          <fgColor indexed="64"/>
          <bgColor auto="1"/>
        </patternFill>
      </fill>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style="medium">
          <color auto="1"/>
        </left>
        <right style="medium">
          <color auto="1"/>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style="medium">
          <color auto="1"/>
        </left>
        <right style="medium">
          <color auto="1"/>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style="medium">
          <color auto="1"/>
        </left>
        <right style="medium">
          <color auto="1"/>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style="medium">
          <color auto="1"/>
        </left>
        <right style="medium">
          <color auto="1"/>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tableStyleElement type="wholeTable" dxfId="256"/>
      <tableStyleElement type="firstColumn" dxfId="255"/>
    </tableStyle>
    <tableStyle name="Table Style 2" pivot="0" count="2">
      <tableStyleElement type="wholeTable" dxfId="254"/>
      <tableStyleElement type="firstColumn" dxfId="253"/>
    </tableStyle>
    <tableStyle name="Table Style 3" pivot="0" count="4">
      <tableStyleElement type="wholeTable" dxfId="252"/>
      <tableStyleElement type="headerRow" dxfId="251"/>
      <tableStyleElement type="firstColumn" dxfId="250"/>
      <tableStyleElement type="secondColumnStripe" dxfId="24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id="2" name="Table2" displayName="Table2" ref="A7:L9" headerRowCount="0" totalsRowShown="0" headerRowDxfId="238" headerRowBorderDxfId="237" tableBorderDxfId="236" totalsRowBorderDxfId="235">
  <tableColumns count="12">
    <tableColumn id="1" name="Column1" headerRowDxfId="234" dataDxfId="233"/>
    <tableColumn id="2" name="Column2" headerRowDxfId="232" dataDxfId="231"/>
    <tableColumn id="3" name="Column3" headerRowDxfId="230" dataDxfId="229"/>
    <tableColumn id="4" name="Column4" headerRowDxfId="228" dataDxfId="227"/>
    <tableColumn id="5" name="Column5" headerRowDxfId="226" dataDxfId="225"/>
    <tableColumn id="6" name="Column6" headerRowDxfId="224" dataDxfId="223"/>
    <tableColumn id="7" name="Column7" headerRowDxfId="222" dataDxfId="221"/>
    <tableColumn id="8" name="Column8" headerRowDxfId="220" dataDxfId="219"/>
    <tableColumn id="9" name="Column9" headerRowDxfId="218" dataDxfId="217"/>
    <tableColumn id="10" name="Column10" headerRowDxfId="216" dataDxfId="215"/>
    <tableColumn id="11" name="Column11" headerRowDxfId="214" dataDxfId="213"/>
    <tableColumn id="12" name="Column12" headerRowDxfId="212" dataDxfId="211"/>
  </tableColumns>
  <tableStyleInfo name="Table Style 1" showFirstColumn="0" showLastColumn="0" showRowStripes="1" showColumnStripes="0"/>
</table>
</file>

<file path=xl/tables/table2.xml><?xml version="1.0" encoding="utf-8"?>
<table xmlns="http://schemas.openxmlformats.org/spreadsheetml/2006/main" id="3" name="Table3" displayName="Table3" ref="A11:L17" headerRowCount="0" totalsRowShown="0" headerRowDxfId="210" headerRowBorderDxfId="209" tableBorderDxfId="208" totalsRowBorderDxfId="207">
  <tableColumns count="12">
    <tableColumn id="1" name="Column1" headerRowDxfId="206" dataDxfId="205"/>
    <tableColumn id="2" name="Column2" headerRowDxfId="204" dataDxfId="203"/>
    <tableColumn id="3" name="Column3" headerRowDxfId="202" dataDxfId="201"/>
    <tableColumn id="4" name="Column4" headerRowDxfId="200" dataDxfId="199"/>
    <tableColumn id="5" name="Column5" headerRowDxfId="198" dataDxfId="197"/>
    <tableColumn id="6" name="Column6" headerRowDxfId="196" dataDxfId="195"/>
    <tableColumn id="7" name="Column7" headerRowDxfId="194" dataDxfId="193"/>
    <tableColumn id="8" name="Column8" headerRowDxfId="192" dataDxfId="191"/>
    <tableColumn id="9" name="Column9" headerRowDxfId="190" dataDxfId="189"/>
    <tableColumn id="10" name="Column10" headerRowDxfId="188" dataDxfId="187"/>
    <tableColumn id="12" name="Column12" headerRowDxfId="186" dataDxfId="185"/>
    <tableColumn id="11" name="Column11" headerRowDxfId="184" dataDxfId="183"/>
  </tableColumns>
  <tableStyleInfo name="Table Style 2" showFirstColumn="0" showLastColumn="0" showRowStripes="1" showColumnStripes="0"/>
</table>
</file>

<file path=xl/tables/table3.xml><?xml version="1.0" encoding="utf-8"?>
<table xmlns="http://schemas.openxmlformats.org/spreadsheetml/2006/main" id="5" name="Table26" displayName="Table26" ref="A7:K9" headerRowCount="0" totalsRowShown="0" headerRowDxfId="178" headerRowBorderDxfId="177" tableBorderDxfId="176" totalsRowBorderDxfId="175">
  <tableColumns count="11">
    <tableColumn id="1" name="Column1" headerRowDxfId="174" dataDxfId="173"/>
    <tableColumn id="2" name="Column2" headerRowDxfId="172" dataDxfId="171"/>
    <tableColumn id="3" name="Column3" headerRowDxfId="170" dataDxfId="169"/>
    <tableColumn id="4" name="Column4" headerRowDxfId="168" dataDxfId="167"/>
    <tableColumn id="5" name="Column5" headerRowDxfId="166" dataDxfId="165"/>
    <tableColumn id="6" name="Column6" headerRowDxfId="164" dataDxfId="163"/>
    <tableColumn id="7" name="Column7" headerRowDxfId="162" dataDxfId="161"/>
    <tableColumn id="8" name="Column8" headerRowDxfId="160" dataDxfId="159"/>
    <tableColumn id="9" name="Column9" headerRowDxfId="158" dataDxfId="157"/>
    <tableColumn id="10" name="Column10" headerRowDxfId="156" dataDxfId="155"/>
    <tableColumn id="11" name="Column11" headerRowDxfId="154" dataDxfId="153"/>
  </tableColumns>
  <tableStyleInfo name="Table Style 1" showFirstColumn="0" showLastColumn="0" showRowStripes="1" showColumnStripes="0"/>
</table>
</file>

<file path=xl/tables/table4.xml><?xml version="1.0" encoding="utf-8"?>
<table xmlns="http://schemas.openxmlformats.org/spreadsheetml/2006/main" id="6" name="Table37" displayName="Table37" ref="A11:K17" headerRowCount="0" totalsRowShown="0" headerRowDxfId="152" headerRowBorderDxfId="151" tableBorderDxfId="150" totalsRowBorderDxfId="149">
  <tableColumns count="11">
    <tableColumn id="1" name="Column1" headerRowDxfId="148" dataDxfId="147"/>
    <tableColumn id="2" name="Column2" headerRowDxfId="146" dataDxfId="145"/>
    <tableColumn id="3" name="Column3" headerRowDxfId="144" dataDxfId="143"/>
    <tableColumn id="4" name="Column4" headerRowDxfId="142" dataDxfId="141"/>
    <tableColumn id="5" name="Column5" headerRowDxfId="140" dataDxfId="139"/>
    <tableColumn id="6" name="Column6" headerRowDxfId="138" dataDxfId="137"/>
    <tableColumn id="7" name="Column7" headerRowDxfId="136" dataDxfId="135"/>
    <tableColumn id="8" name="Column8" headerRowDxfId="134" dataDxfId="133"/>
    <tableColumn id="9" name="Column9" headerRowDxfId="132" dataDxfId="131"/>
    <tableColumn id="10" name="Column10" headerRowDxfId="130" dataDxfId="129"/>
    <tableColumn id="11" name="Column11" headerRowDxfId="128" dataDxfId="127"/>
  </tableColumns>
  <tableStyleInfo name="Table Style 2" showFirstColumn="0" showLastColumn="0" showRowStripes="1" showColumnStripes="0"/>
</table>
</file>

<file path=xl/tables/table5.xml><?xml version="1.0" encoding="utf-8"?>
<table xmlns="http://schemas.openxmlformats.org/spreadsheetml/2006/main" id="1" name="Table22" displayName="Table22" ref="A7:K9" headerRowCount="0" totalsRowShown="0" headerRowDxfId="117" headerRowBorderDxfId="116" tableBorderDxfId="115" totalsRowBorderDxfId="114">
  <tableColumns count="11">
    <tableColumn id="1" name="Column1" headerRowDxfId="113" dataDxfId="112"/>
    <tableColumn id="2" name="Column2" headerRowDxfId="111" dataDxfId="110"/>
    <tableColumn id="3" name="Column3" headerRowDxfId="109" dataDxfId="108"/>
    <tableColumn id="4" name="Column4" headerRowDxfId="107" dataDxfId="106"/>
    <tableColumn id="5" name="Column5" headerRowDxfId="105" dataDxfId="104"/>
    <tableColumn id="6" name="Column6" headerRowDxfId="103" dataDxfId="102"/>
    <tableColumn id="7" name="Column7" headerRowDxfId="101" dataDxfId="100"/>
    <tableColumn id="8" name="Column8" headerRowDxfId="99" dataDxfId="98"/>
    <tableColumn id="9" name="Column9" headerRowDxfId="97" dataDxfId="96"/>
    <tableColumn id="10" name="Column10" headerRowDxfId="95" dataDxfId="94"/>
    <tableColumn id="11" name="Column11" headerRowDxfId="93" dataDxfId="92"/>
  </tableColumns>
  <tableStyleInfo name="Table Style 1" showFirstColumn="0" showLastColumn="0" showRowStripes="1" showColumnStripes="0"/>
</table>
</file>

<file path=xl/tables/table6.xml><?xml version="1.0" encoding="utf-8"?>
<table xmlns="http://schemas.openxmlformats.org/spreadsheetml/2006/main" id="4" name="Table35" displayName="Table35" ref="A13:K17" headerRowCount="0" totalsRowShown="0" headerRowDxfId="91" headerRowBorderDxfId="90" tableBorderDxfId="89" totalsRowBorderDxfId="88">
  <tableColumns count="11">
    <tableColumn id="1" name="Column1" headerRowDxfId="87" dataDxfId="86"/>
    <tableColumn id="2" name="Column2" headerRowDxfId="85" dataDxfId="84"/>
    <tableColumn id="3" name="Column3" headerRowDxfId="83" dataDxfId="82"/>
    <tableColumn id="4" name="Column4" headerRowDxfId="81" dataDxfId="80">
      <calculatedColumnFormula>C12</calculatedColumnFormula>
    </tableColumn>
    <tableColumn id="5" name="Column5" headerRowDxfId="79" dataDxfId="78"/>
    <tableColumn id="6" name="Column6" headerRowDxfId="77" dataDxfId="76">
      <calculatedColumnFormula>E12</calculatedColumnFormula>
    </tableColumn>
    <tableColumn id="7" name="Column7" headerRowDxfId="75" dataDxfId="74"/>
    <tableColumn id="8" name="Column8" headerRowDxfId="73" dataDxfId="72"/>
    <tableColumn id="9" name="Column9" headerRowDxfId="71" dataDxfId="70"/>
    <tableColumn id="10" name="Column10" headerRowDxfId="69" dataDxfId="68"/>
    <tableColumn id="11" name="Column11" headerRowDxfId="67" dataDxfId="66"/>
  </tableColumns>
  <tableStyleInfo name="Table Style 2" showFirstColumn="0" showLastColumn="0" showRowStripes="1" showColumnStripes="0"/>
</table>
</file>

<file path=xl/tables/table7.xml><?xml version="1.0" encoding="utf-8"?>
<table xmlns="http://schemas.openxmlformats.org/spreadsheetml/2006/main" id="21" name="Table2222" displayName="Table2222" ref="A7:K9" headerRowCount="0" totalsRowShown="0" headerRowDxfId="58" headerRowBorderDxfId="57" tableBorderDxfId="56" totalsRowBorderDxfId="55">
  <tableColumns count="11">
    <tableColumn id="1" name="Column1" headerRowDxfId="54" dataDxfId="53"/>
    <tableColumn id="2" name="Column2" headerRowDxfId="52" dataDxfId="51"/>
    <tableColumn id="3" name="Column3" headerRowDxfId="50" dataDxfId="49"/>
    <tableColumn id="4" name="Column4" headerRowDxfId="48" dataDxfId="47"/>
    <tableColumn id="5" name="Column5" headerRowDxfId="46" dataDxfId="45"/>
    <tableColumn id="6" name="Column6" headerRowDxfId="44" dataDxfId="43"/>
    <tableColumn id="7" name="Column7" headerRowDxfId="42" dataDxfId="41"/>
    <tableColumn id="8" name="Column8" headerRowDxfId="40" dataDxfId="39"/>
    <tableColumn id="9" name="Column9" headerRowDxfId="38" dataDxfId="37"/>
    <tableColumn id="10" name="Column10" headerRowDxfId="36" dataDxfId="35"/>
    <tableColumn id="11" name="Column11" headerRowDxfId="34" dataDxfId="33"/>
  </tableColumns>
  <tableStyleInfo name="Table Style 1" showFirstColumn="0" showLastColumn="0" showRowStripes="1" showColumnStripes="0"/>
</table>
</file>

<file path=xl/tables/table8.xml><?xml version="1.0" encoding="utf-8"?>
<table xmlns="http://schemas.openxmlformats.org/spreadsheetml/2006/main" id="7" name="Table358" displayName="Table358" ref="A13:K17" headerRowCount="0" totalsRowShown="0" headerRowDxfId="32" headerRowBorderDxfId="31" tableBorderDxfId="30" totalsRowBorderDxfId="29">
  <tableColumns count="11">
    <tableColumn id="1" name="Column1" headerRowDxfId="28" dataDxfId="27"/>
    <tableColumn id="2" name="Column2" headerRowDxfId="26" dataDxfId="25"/>
    <tableColumn id="3" name="Column3" headerRowDxfId="24" dataDxfId="23"/>
    <tableColumn id="4" name="Column4" headerRowDxfId="22" dataDxfId="21"/>
    <tableColumn id="5" name="Column5" headerRowDxfId="20" dataDxfId="19">
      <calculatedColumnFormula>C12</calculatedColumnFormula>
    </tableColumn>
    <tableColumn id="6" name="Column6" headerRowDxfId="18" dataDxfId="17"/>
    <tableColumn id="7" name="Column7" headerRowDxfId="16" dataDxfId="15"/>
    <tableColumn id="8" name="Column8" headerRowDxfId="14" dataDxfId="13"/>
    <tableColumn id="9" name="Column9" headerRowDxfId="12" dataDxfId="11"/>
    <tableColumn id="10" name="Column10" headerRowDxfId="10" dataDxfId="9"/>
    <tableColumn id="11" name="Column11" headerRowDxfId="8" dataDxfId="7"/>
  </tableColumns>
  <tableStyleInfo name="Table Style 2" showFirstColumn="0" showLastColumn="0" showRowStripes="1" showColumnStripes="0"/>
</table>
</file>

<file path=xl/tables/table9.xml><?xml version="1.0" encoding="utf-8"?>
<table xmlns="http://schemas.openxmlformats.org/spreadsheetml/2006/main" id="14" name="Table14" displayName="Table14" ref="A1:C16" totalsRowShown="0" headerRowDxfId="6" headerRowBorderDxfId="5" tableBorderDxfId="4" totalsRowBorderDxfId="3">
  <autoFilter ref="A1:C16">
    <filterColumn colId="0" hiddenButton="1"/>
    <filterColumn colId="1" hiddenButton="1"/>
    <filterColumn colId="2" hiddenButton="1"/>
  </autoFilter>
  <tableColumns count="3">
    <tableColumn id="1" name="Milestone reference" dataDxfId="2"/>
    <tableColumn id="2" name="Rehabilitation milestone" dataDxfId="1"/>
    <tableColumn id="3" name="Milestone criteria" dataDxfId="0"/>
  </tableColumns>
  <tableStyleInfo name="Table Style 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zoomScale="90" zoomScaleNormal="90" workbookViewId="0">
      <selection activeCell="V103" sqref="V103"/>
    </sheetView>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T23"/>
  <sheetViews>
    <sheetView workbookViewId="0">
      <selection activeCell="P16" sqref="P16"/>
    </sheetView>
  </sheetViews>
  <sheetFormatPr defaultColWidth="12.140625" defaultRowHeight="15" x14ac:dyDescent="0.25"/>
  <cols>
    <col min="1" max="1" width="15.7109375" style="2" customWidth="1"/>
  </cols>
  <sheetData>
    <row r="1" spans="1:20" ht="23.25" customHeight="1" thickBot="1" x14ac:dyDescent="0.35">
      <c r="A1" s="34" t="s">
        <v>0</v>
      </c>
      <c r="B1" s="35"/>
      <c r="C1" s="35"/>
      <c r="D1" s="35"/>
      <c r="E1" s="35"/>
      <c r="F1" s="35"/>
      <c r="G1" s="35"/>
      <c r="H1" s="35"/>
      <c r="I1" s="35"/>
      <c r="J1" s="35"/>
      <c r="K1" s="35"/>
      <c r="L1" s="36"/>
    </row>
    <row r="2" spans="1:20" ht="15.95" customHeight="1" thickBot="1" x14ac:dyDescent="0.3">
      <c r="A2" s="42" t="s">
        <v>1</v>
      </c>
      <c r="B2" s="42"/>
      <c r="C2" s="42"/>
      <c r="D2" s="42"/>
      <c r="E2" s="37" t="s">
        <v>2</v>
      </c>
      <c r="F2" s="38"/>
      <c r="G2" s="38"/>
      <c r="H2" s="38"/>
      <c r="I2" s="38"/>
      <c r="J2" s="38"/>
      <c r="K2" s="38"/>
      <c r="L2" s="39"/>
    </row>
    <row r="3" spans="1:20" ht="15.95" customHeight="1" thickBot="1" x14ac:dyDescent="0.3">
      <c r="A3" s="42" t="s">
        <v>3</v>
      </c>
      <c r="B3" s="42"/>
      <c r="C3" s="42"/>
      <c r="D3" s="42"/>
      <c r="E3" s="37" t="s">
        <v>4</v>
      </c>
      <c r="F3" s="38"/>
      <c r="G3" s="38"/>
      <c r="H3" s="38"/>
      <c r="I3" s="38"/>
      <c r="J3" s="38"/>
      <c r="K3" s="38"/>
      <c r="L3" s="39"/>
    </row>
    <row r="4" spans="1:20" ht="15.95" customHeight="1" thickBot="1" x14ac:dyDescent="0.3">
      <c r="A4" s="42" t="s">
        <v>5</v>
      </c>
      <c r="B4" s="42"/>
      <c r="C4" s="42"/>
      <c r="D4" s="42"/>
      <c r="E4" s="37">
        <v>96</v>
      </c>
      <c r="F4" s="38"/>
      <c r="G4" s="38"/>
      <c r="H4" s="38"/>
      <c r="I4" s="38"/>
      <c r="J4" s="38"/>
      <c r="K4" s="38"/>
      <c r="L4" s="39"/>
    </row>
    <row r="5" spans="1:20" ht="15.75" thickBot="1" x14ac:dyDescent="0.3">
      <c r="A5" s="41" t="s">
        <v>6</v>
      </c>
      <c r="B5" s="41"/>
      <c r="C5" s="41"/>
      <c r="D5" s="41"/>
      <c r="E5" s="40">
        <v>50019</v>
      </c>
      <c r="F5" s="38"/>
      <c r="G5" s="38"/>
      <c r="H5" s="38"/>
      <c r="I5" s="38"/>
      <c r="J5" s="38"/>
      <c r="K5" s="38"/>
      <c r="L5" s="39"/>
    </row>
    <row r="6" spans="1:20" ht="15.95" customHeight="1" thickBot="1" x14ac:dyDescent="0.3">
      <c r="A6" s="42" t="s">
        <v>7</v>
      </c>
      <c r="B6" s="42"/>
      <c r="C6" s="42"/>
      <c r="D6" s="42"/>
      <c r="E6" s="37" t="s">
        <v>8</v>
      </c>
      <c r="F6" s="38"/>
      <c r="G6" s="38"/>
      <c r="H6" s="38"/>
      <c r="I6" s="38"/>
      <c r="J6" s="38"/>
      <c r="K6" s="38"/>
      <c r="L6" s="39"/>
    </row>
    <row r="7" spans="1:20" ht="30.95" customHeight="1" thickBot="1" x14ac:dyDescent="0.3">
      <c r="A7" s="3" t="s">
        <v>9</v>
      </c>
      <c r="B7" s="8">
        <v>50019</v>
      </c>
      <c r="C7" s="8">
        <f>B9</f>
        <v>51114</v>
      </c>
      <c r="D7" s="8"/>
      <c r="E7" s="11">
        <v>54767</v>
      </c>
      <c r="F7" s="8">
        <v>55497</v>
      </c>
      <c r="G7" s="8"/>
      <c r="H7" s="8"/>
      <c r="I7" s="8"/>
      <c r="J7" s="8"/>
      <c r="K7" s="8"/>
      <c r="L7" s="8"/>
      <c r="Q7" s="20"/>
    </row>
    <row r="8" spans="1:20" ht="30.95" customHeight="1" thickBot="1" x14ac:dyDescent="0.3">
      <c r="A8" s="3" t="s">
        <v>10</v>
      </c>
      <c r="B8" s="9">
        <f>Table2[[#This Row],[Column3]]-9</f>
        <v>51</v>
      </c>
      <c r="C8" s="9">
        <f>Table2[[#This Row],[Column5]]-24</f>
        <v>60</v>
      </c>
      <c r="D8" s="9"/>
      <c r="E8" s="9">
        <f>Table2[[#This Row],[Column6]]-12</f>
        <v>84</v>
      </c>
      <c r="F8" s="9">
        <v>96</v>
      </c>
      <c r="G8" s="9"/>
      <c r="H8" s="9"/>
      <c r="I8" s="9"/>
      <c r="J8" s="9"/>
      <c r="K8" s="10"/>
      <c r="L8" s="9"/>
      <c r="Q8" s="20"/>
    </row>
    <row r="9" spans="1:20" ht="30.95" customHeight="1" thickBot="1" x14ac:dyDescent="0.3">
      <c r="A9" s="4" t="s">
        <v>11</v>
      </c>
      <c r="B9" s="11">
        <v>51114</v>
      </c>
      <c r="C9" s="11">
        <v>52210</v>
      </c>
      <c r="D9" s="11">
        <v>54767</v>
      </c>
      <c r="E9" s="11">
        <v>55863</v>
      </c>
      <c r="F9" s="11">
        <v>56593</v>
      </c>
      <c r="G9" s="11">
        <v>57689</v>
      </c>
      <c r="H9" s="11">
        <v>59515</v>
      </c>
      <c r="I9" s="11">
        <v>60246</v>
      </c>
      <c r="J9" s="11">
        <v>61341</v>
      </c>
      <c r="K9" s="11">
        <v>62072</v>
      </c>
      <c r="L9" s="11"/>
      <c r="T9" s="20"/>
    </row>
    <row r="10" spans="1:20" ht="30.75" thickBot="1" x14ac:dyDescent="0.3">
      <c r="A10" s="1" t="s">
        <v>12</v>
      </c>
      <c r="B10" s="31" t="s">
        <v>13</v>
      </c>
      <c r="C10" s="32"/>
      <c r="D10" s="32"/>
      <c r="E10" s="32"/>
      <c r="F10" s="32"/>
      <c r="G10" s="32"/>
      <c r="H10" s="32"/>
      <c r="I10" s="32"/>
      <c r="J10" s="32"/>
      <c r="K10" s="32"/>
      <c r="L10" s="33"/>
      <c r="Q10" s="20"/>
    </row>
    <row r="11" spans="1:20" ht="15.75" thickBot="1" x14ac:dyDescent="0.3">
      <c r="A11" s="21" t="s">
        <v>14</v>
      </c>
      <c r="B11" s="12">
        <f>B$8</f>
        <v>51</v>
      </c>
      <c r="C11" s="12">
        <f>C$8</f>
        <v>60</v>
      </c>
      <c r="D11" s="12"/>
      <c r="E11" s="12">
        <f>E$8</f>
        <v>84</v>
      </c>
      <c r="F11" s="12">
        <f>F$8</f>
        <v>96</v>
      </c>
      <c r="G11" s="12"/>
      <c r="H11" s="12"/>
      <c r="I11" s="12"/>
      <c r="J11" s="12"/>
      <c r="K11" s="13"/>
      <c r="L11" s="13"/>
    </row>
    <row r="12" spans="1:20" ht="15.75" thickBot="1" x14ac:dyDescent="0.3">
      <c r="A12" s="21" t="s">
        <v>15</v>
      </c>
      <c r="B12" s="12">
        <f t="shared" ref="B12:C15" si="0">B$8</f>
        <v>51</v>
      </c>
      <c r="C12" s="12">
        <f t="shared" si="0"/>
        <v>60</v>
      </c>
      <c r="D12" s="12"/>
      <c r="E12" s="12">
        <f t="shared" ref="E12:F15" si="1">E$8</f>
        <v>84</v>
      </c>
      <c r="F12" s="12">
        <f t="shared" si="1"/>
        <v>96</v>
      </c>
      <c r="G12" s="12"/>
      <c r="H12" s="12"/>
      <c r="I12" s="12"/>
      <c r="J12" s="12"/>
      <c r="K12" s="13"/>
      <c r="L12" s="13"/>
    </row>
    <row r="13" spans="1:20" ht="15.75" thickBot="1" x14ac:dyDescent="0.3">
      <c r="A13" s="21" t="s">
        <v>16</v>
      </c>
      <c r="B13" s="12">
        <f t="shared" si="0"/>
        <v>51</v>
      </c>
      <c r="C13" s="12">
        <f t="shared" si="0"/>
        <v>60</v>
      </c>
      <c r="D13" s="12"/>
      <c r="E13" s="12">
        <f t="shared" si="1"/>
        <v>84</v>
      </c>
      <c r="F13" s="12">
        <f t="shared" si="1"/>
        <v>96</v>
      </c>
      <c r="G13" s="12"/>
      <c r="H13" s="12"/>
      <c r="I13" s="12"/>
      <c r="J13" s="12"/>
      <c r="K13" s="13"/>
      <c r="L13" s="13"/>
    </row>
    <row r="14" spans="1:20" ht="15.75" thickBot="1" x14ac:dyDescent="0.3">
      <c r="A14" s="21" t="s">
        <v>17</v>
      </c>
      <c r="B14" s="12">
        <f t="shared" si="0"/>
        <v>51</v>
      </c>
      <c r="C14" s="12">
        <f t="shared" si="0"/>
        <v>60</v>
      </c>
      <c r="D14" s="12"/>
      <c r="E14" s="12">
        <f t="shared" si="1"/>
        <v>84</v>
      </c>
      <c r="F14" s="12">
        <f t="shared" si="1"/>
        <v>96</v>
      </c>
      <c r="G14" s="12"/>
      <c r="H14" s="12"/>
      <c r="I14" s="12"/>
      <c r="J14" s="12"/>
      <c r="K14" s="13"/>
      <c r="L14" s="13"/>
    </row>
    <row r="15" spans="1:20" ht="15.75" thickBot="1" x14ac:dyDescent="0.3">
      <c r="A15" s="21" t="s">
        <v>18</v>
      </c>
      <c r="B15" s="12">
        <f t="shared" si="0"/>
        <v>51</v>
      </c>
      <c r="C15" s="12">
        <f t="shared" si="0"/>
        <v>60</v>
      </c>
      <c r="D15" s="12"/>
      <c r="E15" s="12">
        <f t="shared" si="1"/>
        <v>84</v>
      </c>
      <c r="F15" s="12">
        <f t="shared" si="1"/>
        <v>96</v>
      </c>
      <c r="G15" s="12"/>
      <c r="H15" s="12"/>
      <c r="I15" s="12"/>
      <c r="J15" s="12"/>
      <c r="K15" s="13"/>
      <c r="L15" s="13"/>
    </row>
    <row r="16" spans="1:20" ht="15.75" thickBot="1" x14ac:dyDescent="0.3">
      <c r="A16" s="21" t="s">
        <v>19</v>
      </c>
      <c r="B16" s="12"/>
      <c r="C16" s="12"/>
      <c r="D16" s="12">
        <f>B15</f>
        <v>51</v>
      </c>
      <c r="E16" s="12">
        <f>C15</f>
        <v>60</v>
      </c>
      <c r="F16" s="12"/>
      <c r="G16" s="12"/>
      <c r="H16" s="12">
        <f>E15</f>
        <v>84</v>
      </c>
      <c r="I16" s="12">
        <f>F15</f>
        <v>96</v>
      </c>
      <c r="J16" s="12"/>
      <c r="K16" s="12"/>
      <c r="L16" s="12"/>
    </row>
    <row r="17" spans="1:12" ht="15.75" thickBot="1" x14ac:dyDescent="0.3">
      <c r="A17" s="21" t="s">
        <v>20</v>
      </c>
      <c r="B17" s="14"/>
      <c r="C17" s="14"/>
      <c r="D17" s="14"/>
      <c r="E17" s="14"/>
      <c r="F17" s="14">
        <f>D16</f>
        <v>51</v>
      </c>
      <c r="G17" s="14">
        <f>E16</f>
        <v>60</v>
      </c>
      <c r="H17" s="14"/>
      <c r="I17" s="14"/>
      <c r="J17" s="14">
        <f>H16</f>
        <v>84</v>
      </c>
      <c r="K17" s="14">
        <f>I16</f>
        <v>96</v>
      </c>
      <c r="L17" s="14"/>
    </row>
    <row r="18" spans="1:12" x14ac:dyDescent="0.25">
      <c r="A18"/>
    </row>
    <row r="19" spans="1:12" ht="15.75" thickBot="1" x14ac:dyDescent="0.3"/>
    <row r="20" spans="1:12" x14ac:dyDescent="0.25">
      <c r="A20" s="25" t="s">
        <v>21</v>
      </c>
      <c r="B20" s="26"/>
      <c r="C20" s="26"/>
      <c r="D20" s="26"/>
      <c r="E20" s="26"/>
      <c r="F20" s="26"/>
      <c r="G20" s="26"/>
      <c r="H20" s="26"/>
      <c r="I20" s="26"/>
      <c r="J20" s="26"/>
      <c r="K20" s="27"/>
    </row>
    <row r="21" spans="1:12" x14ac:dyDescent="0.25">
      <c r="A21" s="28" t="s">
        <v>22</v>
      </c>
      <c r="B21" s="29"/>
      <c r="C21" s="29"/>
      <c r="D21" s="29"/>
      <c r="E21" s="29"/>
      <c r="F21" s="29"/>
      <c r="G21" s="29"/>
      <c r="H21" s="29"/>
      <c r="I21" s="29"/>
      <c r="J21" s="29"/>
      <c r="K21" s="30"/>
    </row>
    <row r="22" spans="1:12" x14ac:dyDescent="0.25">
      <c r="A22" s="28" t="s">
        <v>23</v>
      </c>
      <c r="B22" s="29"/>
      <c r="C22" s="29"/>
      <c r="D22" s="29"/>
      <c r="E22" s="29"/>
      <c r="F22" s="29"/>
      <c r="G22" s="29"/>
      <c r="H22" s="29"/>
      <c r="I22" s="29"/>
      <c r="J22" s="29"/>
      <c r="K22" s="30"/>
    </row>
    <row r="23" spans="1:12" ht="15.75" thickBot="1" x14ac:dyDescent="0.3">
      <c r="A23" s="22" t="s">
        <v>24</v>
      </c>
      <c r="B23" s="23"/>
      <c r="C23" s="23"/>
      <c r="D23" s="23"/>
      <c r="E23" s="23"/>
      <c r="F23" s="23"/>
      <c r="G23" s="23"/>
      <c r="H23" s="23"/>
      <c r="I23" s="23"/>
      <c r="J23" s="23"/>
      <c r="K23" s="24"/>
    </row>
  </sheetData>
  <mergeCells count="16">
    <mergeCell ref="E6:L6"/>
    <mergeCell ref="A5:D5"/>
    <mergeCell ref="A6:D6"/>
    <mergeCell ref="A2:D2"/>
    <mergeCell ref="A3:D3"/>
    <mergeCell ref="A4:D4"/>
    <mergeCell ref="A1:L1"/>
    <mergeCell ref="E2:L2"/>
    <mergeCell ref="E3:L3"/>
    <mergeCell ref="E4:L4"/>
    <mergeCell ref="E5:L5"/>
    <mergeCell ref="A23:K23"/>
    <mergeCell ref="A20:K20"/>
    <mergeCell ref="A21:K21"/>
    <mergeCell ref="A22:K22"/>
    <mergeCell ref="B10:L10"/>
  </mergeCells>
  <conditionalFormatting sqref="B7:D7 F7:K7">
    <cfRule type="containsText" dxfId="248" priority="11" operator="containsText" text="10/12/xxxx">
      <formula>NOT(ISERROR(SEARCH("10/12/xxxx",B7)))</formula>
    </cfRule>
  </conditionalFormatting>
  <conditionalFormatting sqref="B9:K9">
    <cfRule type="containsText" dxfId="247" priority="10" operator="containsText" text="xx/xx/xxxx">
      <formula>NOT(ISERROR(SEARCH("xx/xx/xxxx",B9)))</formula>
    </cfRule>
  </conditionalFormatting>
  <conditionalFormatting sqref="F7">
    <cfRule type="containsText" dxfId="246" priority="7" operator="containsText" text="10/12/xxxx">
      <formula>NOT(ISERROR(SEARCH("10/12/xxxx",F7)))</formula>
    </cfRule>
  </conditionalFormatting>
  <conditionalFormatting sqref="E9">
    <cfRule type="containsText" dxfId="245" priority="8" operator="containsText" text="xx/xx/xxxx">
      <formula>NOT(ISERROR(SEARCH("xx/xx/xxxx",E9)))</formula>
    </cfRule>
  </conditionalFormatting>
  <conditionalFormatting sqref="F9">
    <cfRule type="containsText" dxfId="244" priority="6" operator="containsText" text="xx/xx/xxxx">
      <formula>NOT(ISERROR(SEARCH("xx/xx/xxxx",F9)))</formula>
    </cfRule>
  </conditionalFormatting>
  <conditionalFormatting sqref="L7">
    <cfRule type="containsText" dxfId="243" priority="5" operator="containsText" text="10/12/xxxx">
      <formula>NOT(ISERROR(SEARCH("10/12/xxxx",L7)))</formula>
    </cfRule>
  </conditionalFormatting>
  <conditionalFormatting sqref="L9">
    <cfRule type="containsText" dxfId="242" priority="4" operator="containsText" text="xx/xx/xxxx">
      <formula>NOT(ISERROR(SEARCH("xx/xx/xxxx",L9)))</formula>
    </cfRule>
  </conditionalFormatting>
  <conditionalFormatting sqref="D9">
    <cfRule type="containsText" dxfId="241" priority="3" operator="containsText" text="xx/xx/xxxx">
      <formula>NOT(ISERROR(SEARCH("xx/xx/xxxx",D9)))</formula>
    </cfRule>
  </conditionalFormatting>
  <conditionalFormatting sqref="E7">
    <cfRule type="containsText" dxfId="240" priority="2" operator="containsText" text="xx/xx/xxxx">
      <formula>NOT(ISERROR(SEARCH("xx/xx/xxxx",E7)))</formula>
    </cfRule>
  </conditionalFormatting>
  <conditionalFormatting sqref="E7">
    <cfRule type="containsText" dxfId="239" priority="1" operator="containsText" text="xx/xx/xxxx">
      <formula>NOT(ISERROR(SEARCH("xx/xx/xxxx",E7)))</formula>
    </cfRule>
  </conditionalFormatting>
  <dataValidations count="6">
    <dataValidation allowBlank="1" showInputMessage="1" showErrorMessage="1" promptTitle="Rehabilitation Milestone" prompt="Insert the Rehabilitation Milestone number here (RM#)" sqref="A11:A17"/>
    <dataValidation allowBlank="1" showInputMessage="1" showErrorMessage="1" promptTitle="Insert Date" prompt="Please insert the date the area is available for rehabilitation" sqref="B7:D7 F7:L7"/>
    <dataValidation allowBlank="1" showInputMessage="1" showErrorMessage="1" promptTitle="Insert Date" prompt="Please insert the data the milestone is to be completed by" sqref="E7 B9:L9"/>
    <dataValidation allowBlank="1" showInputMessage="1" showErrorMessage="1" promptTitle="Insert Area (ha)" prompt="Please insert the cumulative area available in hectares (ha)" sqref="B8:L8"/>
    <dataValidation allowBlank="1" showInputMessage="1" showErrorMessage="1" prompt="Please input the correct Rehabilitation Area number (RA#)" sqref="E2"/>
    <dataValidation allowBlank="1" showInputMessage="1" showErrorMessage="1" promptTitle="Insert Area (ha)" prompt="Please insert the cumulative area achieved in hectares (ha) as required" sqref="B11:L17"/>
  </dataValidations>
  <pageMargins left="0.7" right="0.7" top="0.75" bottom="0.75" header="0.3" footer="0.3"/>
  <pageSetup paperSize="9" orientation="portrait" r:id="rId1"/>
  <legacyDrawing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D30" sqref="D30"/>
    </sheetView>
  </sheetViews>
  <sheetFormatPr defaultColWidth="12.140625" defaultRowHeight="15" x14ac:dyDescent="0.25"/>
  <cols>
    <col min="1" max="1" width="15.7109375" style="2" customWidth="1"/>
  </cols>
  <sheetData>
    <row r="1" spans="1:11" ht="23.25" customHeight="1" thickBot="1" x14ac:dyDescent="0.35">
      <c r="A1" s="34" t="s">
        <v>0</v>
      </c>
      <c r="B1" s="35"/>
      <c r="C1" s="35"/>
      <c r="D1" s="35"/>
      <c r="E1" s="35"/>
      <c r="F1" s="35"/>
      <c r="G1" s="35"/>
      <c r="H1" s="35"/>
      <c r="I1" s="35"/>
      <c r="J1" s="35"/>
      <c r="K1" s="36"/>
    </row>
    <row r="2" spans="1:11" ht="15.95" customHeight="1" thickBot="1" x14ac:dyDescent="0.3">
      <c r="A2" s="42" t="s">
        <v>1</v>
      </c>
      <c r="B2" s="42"/>
      <c r="C2" s="42"/>
      <c r="D2" s="42"/>
      <c r="E2" s="43" t="s">
        <v>25</v>
      </c>
      <c r="F2" s="43"/>
      <c r="G2" s="43"/>
      <c r="H2" s="43"/>
      <c r="I2" s="43"/>
      <c r="J2" s="43"/>
      <c r="K2" s="43"/>
    </row>
    <row r="3" spans="1:11" ht="15.95" customHeight="1" thickBot="1" x14ac:dyDescent="0.3">
      <c r="A3" s="42" t="s">
        <v>3</v>
      </c>
      <c r="B3" s="42"/>
      <c r="C3" s="42"/>
      <c r="D3" s="42"/>
      <c r="E3" s="43" t="s">
        <v>26</v>
      </c>
      <c r="F3" s="43"/>
      <c r="G3" s="43"/>
      <c r="H3" s="43"/>
      <c r="I3" s="43"/>
      <c r="J3" s="43"/>
      <c r="K3" s="43"/>
    </row>
    <row r="4" spans="1:11" ht="15.95" customHeight="1" thickBot="1" x14ac:dyDescent="0.3">
      <c r="A4" s="42" t="s">
        <v>5</v>
      </c>
      <c r="B4" s="42"/>
      <c r="C4" s="42"/>
      <c r="D4" s="42"/>
      <c r="E4" s="43">
        <v>44</v>
      </c>
      <c r="F4" s="43"/>
      <c r="G4" s="43"/>
      <c r="H4" s="43"/>
      <c r="I4" s="43"/>
      <c r="J4" s="43"/>
      <c r="K4" s="43"/>
    </row>
    <row r="5" spans="1:11" ht="15.75" thickBot="1" x14ac:dyDescent="0.3">
      <c r="A5" s="41" t="s">
        <v>6</v>
      </c>
      <c r="B5" s="41"/>
      <c r="C5" s="41"/>
      <c r="D5" s="41"/>
      <c r="E5" s="44">
        <v>50019</v>
      </c>
      <c r="F5" s="45"/>
      <c r="G5" s="45"/>
      <c r="H5" s="45"/>
      <c r="I5" s="45"/>
      <c r="J5" s="45"/>
      <c r="K5" s="45"/>
    </row>
    <row r="6" spans="1:11" ht="15.95" customHeight="1" thickBot="1" x14ac:dyDescent="0.3">
      <c r="A6" s="42" t="s">
        <v>7</v>
      </c>
      <c r="B6" s="42"/>
      <c r="C6" s="42"/>
      <c r="D6" s="42"/>
      <c r="E6" s="43" t="s">
        <v>27</v>
      </c>
      <c r="F6" s="43"/>
      <c r="G6" s="43"/>
      <c r="H6" s="43"/>
      <c r="I6" s="43"/>
      <c r="J6" s="43"/>
      <c r="K6" s="43"/>
    </row>
    <row r="7" spans="1:11" ht="30.95" customHeight="1" thickBot="1" x14ac:dyDescent="0.3">
      <c r="A7" s="3" t="s">
        <v>9</v>
      </c>
      <c r="B7" s="8">
        <v>50019</v>
      </c>
      <c r="C7" s="8"/>
      <c r="D7" s="8"/>
      <c r="E7" s="8"/>
      <c r="F7" s="8"/>
      <c r="G7" s="8"/>
      <c r="H7" s="8"/>
      <c r="I7" s="8"/>
      <c r="J7" s="8"/>
      <c r="K7" s="8"/>
    </row>
    <row r="8" spans="1:11" ht="30.95" customHeight="1" thickBot="1" x14ac:dyDescent="0.3">
      <c r="A8" s="3" t="s">
        <v>10</v>
      </c>
      <c r="B8" s="9">
        <v>44</v>
      </c>
      <c r="C8" s="9"/>
      <c r="D8" s="9"/>
      <c r="E8" s="9"/>
      <c r="F8" s="9"/>
      <c r="G8" s="9"/>
      <c r="H8" s="9"/>
      <c r="I8" s="9"/>
      <c r="J8" s="9"/>
      <c r="K8" s="10"/>
    </row>
    <row r="9" spans="1:11" ht="30.95" customHeight="1" thickBot="1" x14ac:dyDescent="0.3">
      <c r="A9" s="4" t="s">
        <v>11</v>
      </c>
      <c r="B9" s="11">
        <v>51114</v>
      </c>
      <c r="C9" s="11">
        <v>56593</v>
      </c>
      <c r="D9" s="11">
        <v>58419</v>
      </c>
      <c r="E9" s="11"/>
      <c r="F9" s="11"/>
      <c r="G9" s="11"/>
      <c r="H9" s="11"/>
      <c r="I9" s="11"/>
      <c r="J9" s="11"/>
      <c r="K9" s="11"/>
    </row>
    <row r="10" spans="1:11" ht="30.75" thickBot="1" x14ac:dyDescent="0.3">
      <c r="A10" s="1" t="s">
        <v>12</v>
      </c>
      <c r="B10" s="31" t="s">
        <v>13</v>
      </c>
      <c r="C10" s="32"/>
      <c r="D10" s="32"/>
      <c r="E10" s="32"/>
      <c r="F10" s="32"/>
      <c r="G10" s="32"/>
      <c r="H10" s="32"/>
      <c r="I10" s="32"/>
      <c r="J10" s="32"/>
      <c r="K10" s="33"/>
    </row>
    <row r="11" spans="1:11" ht="15.75" thickBot="1" x14ac:dyDescent="0.3">
      <c r="A11" s="21" t="s">
        <v>14</v>
      </c>
      <c r="B11" s="12">
        <f>B$8</f>
        <v>44</v>
      </c>
      <c r="C11" s="12"/>
      <c r="D11" s="12"/>
      <c r="E11" s="12"/>
      <c r="F11" s="12"/>
      <c r="G11" s="12"/>
      <c r="H11" s="12"/>
      <c r="I11" s="12"/>
      <c r="J11" s="12"/>
      <c r="K11" s="13"/>
    </row>
    <row r="12" spans="1:11" ht="15.75" thickBot="1" x14ac:dyDescent="0.3">
      <c r="A12" s="21" t="s">
        <v>15</v>
      </c>
      <c r="B12" s="12">
        <f t="shared" ref="B12:B15" si="0">B$8</f>
        <v>44</v>
      </c>
      <c r="C12" s="12"/>
      <c r="D12" s="12"/>
      <c r="E12" s="12"/>
      <c r="F12" s="12"/>
      <c r="G12" s="12"/>
      <c r="H12" s="12"/>
      <c r="I12" s="12"/>
      <c r="J12" s="12"/>
      <c r="K12" s="13"/>
    </row>
    <row r="13" spans="1:11" ht="15.75" thickBot="1" x14ac:dyDescent="0.3">
      <c r="A13" s="21" t="s">
        <v>16</v>
      </c>
      <c r="B13" s="12">
        <f t="shared" si="0"/>
        <v>44</v>
      </c>
      <c r="C13" s="12"/>
      <c r="D13" s="12"/>
      <c r="E13" s="12"/>
      <c r="F13" s="12"/>
      <c r="G13" s="12"/>
      <c r="H13" s="12"/>
      <c r="I13" s="12"/>
      <c r="J13" s="12"/>
      <c r="K13" s="13"/>
    </row>
    <row r="14" spans="1:11" ht="15.75" thickBot="1" x14ac:dyDescent="0.3">
      <c r="A14" s="21" t="s">
        <v>28</v>
      </c>
      <c r="B14" s="12">
        <f t="shared" si="0"/>
        <v>44</v>
      </c>
      <c r="C14" s="12"/>
      <c r="D14" s="12"/>
      <c r="E14" s="12"/>
      <c r="F14" s="12"/>
      <c r="G14" s="12"/>
      <c r="H14" s="12"/>
      <c r="I14" s="12"/>
      <c r="J14" s="12"/>
      <c r="K14" s="13"/>
    </row>
    <row r="15" spans="1:11" ht="15.75" thickBot="1" x14ac:dyDescent="0.3">
      <c r="A15" s="21" t="s">
        <v>29</v>
      </c>
      <c r="B15" s="12">
        <f t="shared" si="0"/>
        <v>44</v>
      </c>
      <c r="C15" s="12"/>
      <c r="D15" s="12"/>
      <c r="E15" s="12"/>
      <c r="F15" s="12"/>
      <c r="G15" s="12"/>
      <c r="H15" s="12"/>
      <c r="I15" s="12"/>
      <c r="J15" s="12"/>
      <c r="K15" s="13"/>
    </row>
    <row r="16" spans="1:11" ht="15.75" thickBot="1" x14ac:dyDescent="0.3">
      <c r="A16" s="21" t="s">
        <v>30</v>
      </c>
      <c r="B16" s="12"/>
      <c r="C16" s="12">
        <f>B15</f>
        <v>44</v>
      </c>
      <c r="D16" s="12"/>
      <c r="E16" s="12"/>
      <c r="F16" s="12"/>
      <c r="G16" s="12"/>
      <c r="H16" s="12"/>
      <c r="I16" s="12"/>
      <c r="J16" s="12"/>
      <c r="K16" s="13"/>
    </row>
    <row r="17" spans="1:11" ht="15.75" thickBot="1" x14ac:dyDescent="0.3">
      <c r="A17" s="21" t="s">
        <v>31</v>
      </c>
      <c r="B17" s="14"/>
      <c r="C17" s="14"/>
      <c r="D17" s="14">
        <f>C16</f>
        <v>44</v>
      </c>
      <c r="E17" s="14"/>
      <c r="F17" s="14"/>
      <c r="G17" s="14"/>
      <c r="H17" s="14"/>
      <c r="I17" s="14"/>
      <c r="J17" s="14"/>
      <c r="K17" s="15"/>
    </row>
    <row r="18" spans="1:11" x14ac:dyDescent="0.25">
      <c r="A18"/>
    </row>
    <row r="19" spans="1:11" ht="15.75" thickBot="1" x14ac:dyDescent="0.3"/>
    <row r="20" spans="1:11" x14ac:dyDescent="0.25">
      <c r="A20" s="25" t="s">
        <v>21</v>
      </c>
      <c r="B20" s="26"/>
      <c r="C20" s="26"/>
      <c r="D20" s="26"/>
      <c r="E20" s="26"/>
      <c r="F20" s="26"/>
      <c r="G20" s="26"/>
      <c r="H20" s="26"/>
      <c r="I20" s="26"/>
      <c r="J20" s="26"/>
      <c r="K20" s="27"/>
    </row>
    <row r="21" spans="1:11" x14ac:dyDescent="0.25">
      <c r="A21" s="28" t="s">
        <v>22</v>
      </c>
      <c r="B21" s="29"/>
      <c r="C21" s="29"/>
      <c r="D21" s="29"/>
      <c r="E21" s="29"/>
      <c r="F21" s="29"/>
      <c r="G21" s="29"/>
      <c r="H21" s="29"/>
      <c r="I21" s="29"/>
      <c r="J21" s="29"/>
      <c r="K21" s="30"/>
    </row>
    <row r="22" spans="1:11" x14ac:dyDescent="0.25">
      <c r="A22" s="28" t="s">
        <v>23</v>
      </c>
      <c r="B22" s="29"/>
      <c r="C22" s="29"/>
      <c r="D22" s="29"/>
      <c r="E22" s="29"/>
      <c r="F22" s="29"/>
      <c r="G22" s="29"/>
      <c r="H22" s="29"/>
      <c r="I22" s="29"/>
      <c r="J22" s="29"/>
      <c r="K22" s="30"/>
    </row>
    <row r="23" spans="1:11" ht="15.75" thickBot="1" x14ac:dyDescent="0.3">
      <c r="A23" s="22" t="s">
        <v>24</v>
      </c>
      <c r="B23" s="23"/>
      <c r="C23" s="23"/>
      <c r="D23" s="23"/>
      <c r="E23" s="23"/>
      <c r="F23" s="23"/>
      <c r="G23" s="23"/>
      <c r="H23" s="23"/>
      <c r="I23" s="23"/>
      <c r="J23" s="23"/>
      <c r="K23" s="24"/>
    </row>
  </sheetData>
  <mergeCells count="16">
    <mergeCell ref="A21:K21"/>
    <mergeCell ref="A22:K22"/>
    <mergeCell ref="A23:K23"/>
    <mergeCell ref="A5:D5"/>
    <mergeCell ref="E5:K5"/>
    <mergeCell ref="A6:D6"/>
    <mergeCell ref="E6:K6"/>
    <mergeCell ref="B10:K10"/>
    <mergeCell ref="A20:K20"/>
    <mergeCell ref="A4:D4"/>
    <mergeCell ref="E4:K4"/>
    <mergeCell ref="A1:K1"/>
    <mergeCell ref="A2:D2"/>
    <mergeCell ref="E2:K2"/>
    <mergeCell ref="A3:D3"/>
    <mergeCell ref="E3:K3"/>
  </mergeCells>
  <conditionalFormatting sqref="C7:K7">
    <cfRule type="containsText" dxfId="182" priority="4" operator="containsText" text="10/12/xxxx">
      <formula>NOT(ISERROR(SEARCH("10/12/xxxx",C7)))</formula>
    </cfRule>
  </conditionalFormatting>
  <conditionalFormatting sqref="C9:K9">
    <cfRule type="containsText" dxfId="181" priority="3" operator="containsText" text="xx/xx/xxxx">
      <formula>NOT(ISERROR(SEARCH("xx/xx/xxxx",C9)))</formula>
    </cfRule>
  </conditionalFormatting>
  <conditionalFormatting sqref="B7">
    <cfRule type="containsText" dxfId="180" priority="2" operator="containsText" text="10/12/xxxx">
      <formula>NOT(ISERROR(SEARCH("10/12/xxxx",B7)))</formula>
    </cfRule>
  </conditionalFormatting>
  <conditionalFormatting sqref="B9">
    <cfRule type="containsText" dxfId="179" priority="1" operator="containsText" text="xx/xx/xxxx">
      <formula>NOT(ISERROR(SEARCH("xx/xx/xxxx",B9)))</formula>
    </cfRule>
  </conditionalFormatting>
  <dataValidations count="6">
    <dataValidation allowBlank="1" showInputMessage="1" showErrorMessage="1" prompt="Please input the correct Rehabilitation Area number (RA#)" sqref="E2:K2"/>
    <dataValidation allowBlank="1" showInputMessage="1" showErrorMessage="1" promptTitle="Insert Area (ha)" prompt="Please insert the cumulative area achieved in hectares (ha) as required" sqref="B11:K17"/>
    <dataValidation allowBlank="1" showInputMessage="1" showErrorMessage="1" promptTitle="Insert Area (ha)" prompt="Please insert the cumulative area available in hectares (ha)" sqref="B8:K8"/>
    <dataValidation allowBlank="1" showInputMessage="1" showErrorMessage="1" promptTitle="Insert Date" prompt="Please insert the data the milestone is to be completed by" sqref="B9:K9"/>
    <dataValidation allowBlank="1" showInputMessage="1" showErrorMessage="1" promptTitle="Insert Date" prompt="Please insert the date the area is available for rehabilitation" sqref="B7:K7"/>
    <dataValidation allowBlank="1" showInputMessage="1" showErrorMessage="1" promptTitle="Rehabilitation Milestone" prompt="Insert the Rehabilitation Milestone number here (RM#)" sqref="A11:A17"/>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N16" sqref="N16"/>
    </sheetView>
  </sheetViews>
  <sheetFormatPr defaultColWidth="12.140625" defaultRowHeight="15" x14ac:dyDescent="0.25"/>
  <cols>
    <col min="1" max="1" width="15.7109375" style="2" customWidth="1"/>
  </cols>
  <sheetData>
    <row r="1" spans="1:11" ht="23.25" customHeight="1" thickBot="1" x14ac:dyDescent="0.35">
      <c r="A1" s="34" t="s">
        <v>0</v>
      </c>
      <c r="B1" s="35"/>
      <c r="C1" s="35"/>
      <c r="D1" s="35"/>
      <c r="E1" s="35"/>
      <c r="F1" s="35"/>
      <c r="G1" s="35"/>
      <c r="H1" s="35"/>
      <c r="I1" s="35"/>
      <c r="J1" s="35"/>
      <c r="K1" s="36"/>
    </row>
    <row r="2" spans="1:11" ht="15.95" customHeight="1" thickBot="1" x14ac:dyDescent="0.3">
      <c r="A2" s="42" t="s">
        <v>1</v>
      </c>
      <c r="B2" s="42"/>
      <c r="C2" s="42"/>
      <c r="D2" s="42"/>
      <c r="E2" s="43" t="s">
        <v>32</v>
      </c>
      <c r="F2" s="43"/>
      <c r="G2" s="43"/>
      <c r="H2" s="43"/>
      <c r="I2" s="43"/>
      <c r="J2" s="43"/>
      <c r="K2" s="43"/>
    </row>
    <row r="3" spans="1:11" ht="15.95" customHeight="1" thickBot="1" x14ac:dyDescent="0.3">
      <c r="A3" s="42" t="s">
        <v>3</v>
      </c>
      <c r="B3" s="42"/>
      <c r="C3" s="42"/>
      <c r="D3" s="42"/>
      <c r="E3" s="43" t="s">
        <v>33</v>
      </c>
      <c r="F3" s="43"/>
      <c r="G3" s="43"/>
      <c r="H3" s="43"/>
      <c r="I3" s="43"/>
      <c r="J3" s="43"/>
      <c r="K3" s="43"/>
    </row>
    <row r="4" spans="1:11" ht="15.95" customHeight="1" thickBot="1" x14ac:dyDescent="0.3">
      <c r="A4" s="42" t="s">
        <v>5</v>
      </c>
      <c r="B4" s="42"/>
      <c r="C4" s="42"/>
      <c r="D4" s="42"/>
      <c r="E4" s="43">
        <v>33</v>
      </c>
      <c r="F4" s="43"/>
      <c r="G4" s="43"/>
      <c r="H4" s="43"/>
      <c r="I4" s="43"/>
      <c r="J4" s="43"/>
      <c r="K4" s="43"/>
    </row>
    <row r="5" spans="1:11" ht="15.75" thickBot="1" x14ac:dyDescent="0.3">
      <c r="A5" s="41" t="s">
        <v>6</v>
      </c>
      <c r="B5" s="41"/>
      <c r="C5" s="41"/>
      <c r="D5" s="41"/>
      <c r="E5" s="44">
        <v>50019</v>
      </c>
      <c r="F5" s="45"/>
      <c r="G5" s="45"/>
      <c r="H5" s="45"/>
      <c r="I5" s="45"/>
      <c r="J5" s="45"/>
      <c r="K5" s="45"/>
    </row>
    <row r="6" spans="1:11" ht="15.95" customHeight="1" thickBot="1" x14ac:dyDescent="0.3">
      <c r="A6" s="42" t="s">
        <v>7</v>
      </c>
      <c r="B6" s="42"/>
      <c r="C6" s="42"/>
      <c r="D6" s="42"/>
      <c r="E6" s="43" t="s">
        <v>27</v>
      </c>
      <c r="F6" s="43"/>
      <c r="G6" s="43"/>
      <c r="H6" s="43"/>
      <c r="I6" s="43"/>
      <c r="J6" s="43"/>
      <c r="K6" s="43"/>
    </row>
    <row r="7" spans="1:11" ht="30.95" customHeight="1" thickBot="1" x14ac:dyDescent="0.3">
      <c r="A7" s="3" t="s">
        <v>9</v>
      </c>
      <c r="B7" s="8">
        <v>50019</v>
      </c>
      <c r="C7" s="8">
        <v>55497</v>
      </c>
      <c r="D7" s="8"/>
      <c r="E7" s="8"/>
      <c r="F7" s="8"/>
      <c r="G7" s="8"/>
      <c r="H7" s="8"/>
      <c r="I7" s="8"/>
      <c r="J7" s="8"/>
      <c r="K7" s="8"/>
    </row>
    <row r="8" spans="1:11" ht="30.95" customHeight="1" thickBot="1" x14ac:dyDescent="0.3">
      <c r="A8" s="3" t="s">
        <v>10</v>
      </c>
      <c r="B8" s="9">
        <v>5</v>
      </c>
      <c r="C8" s="9">
        <v>33</v>
      </c>
      <c r="D8" s="9"/>
      <c r="E8" s="9"/>
      <c r="F8" s="9"/>
      <c r="G8" s="9"/>
      <c r="H8" s="9"/>
      <c r="I8" s="9"/>
      <c r="J8" s="9"/>
      <c r="K8" s="9"/>
    </row>
    <row r="9" spans="1:11" ht="30.95" customHeight="1" thickBot="1" x14ac:dyDescent="0.3">
      <c r="A9" s="4" t="s">
        <v>11</v>
      </c>
      <c r="B9" s="11">
        <v>51114</v>
      </c>
      <c r="C9" s="11">
        <v>56593</v>
      </c>
      <c r="D9" s="11">
        <v>58419</v>
      </c>
      <c r="E9" s="11">
        <v>62072</v>
      </c>
      <c r="F9" s="11">
        <v>27373</v>
      </c>
      <c r="G9" s="11"/>
      <c r="H9" s="11"/>
      <c r="I9" s="11"/>
      <c r="J9" s="11"/>
      <c r="K9" s="11"/>
    </row>
    <row r="10" spans="1:11" ht="30.75" thickBot="1" x14ac:dyDescent="0.3">
      <c r="A10" s="1" t="s">
        <v>12</v>
      </c>
      <c r="B10" s="31" t="s">
        <v>13</v>
      </c>
      <c r="C10" s="32"/>
      <c r="D10" s="32"/>
      <c r="E10" s="32"/>
      <c r="F10" s="32"/>
      <c r="G10" s="32"/>
      <c r="H10" s="32"/>
      <c r="I10" s="32"/>
      <c r="J10" s="32"/>
      <c r="K10" s="33"/>
    </row>
    <row r="11" spans="1:11" ht="15.75" thickBot="1" x14ac:dyDescent="0.3">
      <c r="A11" s="21" t="s">
        <v>14</v>
      </c>
      <c r="B11" s="12">
        <f>B$8</f>
        <v>5</v>
      </c>
      <c r="C11" s="12">
        <f>C$8</f>
        <v>33</v>
      </c>
      <c r="D11" s="12"/>
      <c r="E11" s="12"/>
      <c r="F11" s="12"/>
      <c r="G11" s="12"/>
      <c r="H11" s="12"/>
      <c r="I11" s="12"/>
      <c r="J11" s="12"/>
      <c r="K11" s="12"/>
    </row>
    <row r="12" spans="1:11" ht="15.75" thickBot="1" x14ac:dyDescent="0.3">
      <c r="A12" s="21" t="s">
        <v>15</v>
      </c>
      <c r="B12" s="12">
        <f t="shared" ref="B12:C15" si="0">B$8</f>
        <v>5</v>
      </c>
      <c r="C12" s="12">
        <f t="shared" si="0"/>
        <v>33</v>
      </c>
      <c r="D12" s="12"/>
      <c r="E12" s="12"/>
      <c r="F12" s="12"/>
      <c r="G12" s="12"/>
      <c r="H12" s="12"/>
      <c r="I12" s="12"/>
      <c r="J12" s="12"/>
      <c r="K12" s="12"/>
    </row>
    <row r="13" spans="1:11" ht="15.75" thickBot="1" x14ac:dyDescent="0.3">
      <c r="A13" s="21" t="s">
        <v>16</v>
      </c>
      <c r="B13" s="12">
        <f t="shared" si="0"/>
        <v>5</v>
      </c>
      <c r="C13" s="12">
        <f t="shared" si="0"/>
        <v>33</v>
      </c>
      <c r="D13" s="12"/>
      <c r="E13" s="12"/>
      <c r="F13" s="12"/>
      <c r="G13" s="12"/>
      <c r="H13" s="12"/>
      <c r="I13" s="12"/>
      <c r="J13" s="12"/>
      <c r="K13" s="12"/>
    </row>
    <row r="14" spans="1:11" ht="15.75" thickBot="1" x14ac:dyDescent="0.3">
      <c r="A14" s="21" t="s">
        <v>28</v>
      </c>
      <c r="B14" s="12">
        <f t="shared" si="0"/>
        <v>5</v>
      </c>
      <c r="C14" s="12">
        <f t="shared" si="0"/>
        <v>33</v>
      </c>
      <c r="D14" s="12"/>
      <c r="E14" s="12"/>
      <c r="F14" s="12"/>
      <c r="G14" s="12"/>
      <c r="H14" s="12"/>
      <c r="I14" s="12"/>
      <c r="J14" s="12"/>
      <c r="K14" s="12"/>
    </row>
    <row r="15" spans="1:11" ht="15.75" thickBot="1" x14ac:dyDescent="0.3">
      <c r="A15" s="21" t="s">
        <v>29</v>
      </c>
      <c r="B15" s="12">
        <f t="shared" si="0"/>
        <v>5</v>
      </c>
      <c r="C15" s="12">
        <f t="shared" si="0"/>
        <v>33</v>
      </c>
      <c r="D15" s="12"/>
      <c r="E15" s="12"/>
      <c r="F15" s="12"/>
      <c r="G15" s="12"/>
      <c r="H15" s="12"/>
      <c r="I15" s="12"/>
      <c r="J15" s="12"/>
      <c r="K15" s="12"/>
    </row>
    <row r="16" spans="1:11" ht="15.75" thickBot="1" x14ac:dyDescent="0.3">
      <c r="A16" s="21" t="s">
        <v>30</v>
      </c>
      <c r="B16" s="12"/>
      <c r="C16" s="12">
        <f>B15</f>
        <v>5</v>
      </c>
      <c r="D16" s="12"/>
      <c r="E16" s="12">
        <f>C15</f>
        <v>33</v>
      </c>
      <c r="F16" s="12"/>
      <c r="G16" s="12"/>
      <c r="H16" s="12"/>
      <c r="I16" s="12"/>
      <c r="J16" s="12"/>
      <c r="K16" s="12"/>
    </row>
    <row r="17" spans="1:11" ht="15.75" thickBot="1" x14ac:dyDescent="0.3">
      <c r="A17" s="21" t="s">
        <v>31</v>
      </c>
      <c r="B17" s="14"/>
      <c r="C17" s="14"/>
      <c r="D17" s="14">
        <f t="shared" ref="D17" si="1">C16</f>
        <v>5</v>
      </c>
      <c r="E17" s="14"/>
      <c r="F17" s="14">
        <f t="shared" ref="F17" si="2">E16</f>
        <v>33</v>
      </c>
      <c r="G17" s="14"/>
      <c r="H17" s="14"/>
      <c r="I17" s="14"/>
      <c r="J17" s="14"/>
      <c r="K17" s="14"/>
    </row>
    <row r="18" spans="1:11" x14ac:dyDescent="0.25">
      <c r="A18"/>
    </row>
    <row r="19" spans="1:11" ht="15.75" thickBot="1" x14ac:dyDescent="0.3"/>
    <row r="20" spans="1:11" x14ac:dyDescent="0.25">
      <c r="A20" s="25" t="s">
        <v>21</v>
      </c>
      <c r="B20" s="26"/>
      <c r="C20" s="26"/>
      <c r="D20" s="26"/>
      <c r="E20" s="26"/>
      <c r="F20" s="26"/>
      <c r="G20" s="26"/>
      <c r="H20" s="26"/>
      <c r="I20" s="26"/>
      <c r="J20" s="26"/>
      <c r="K20" s="27"/>
    </row>
    <row r="21" spans="1:11" x14ac:dyDescent="0.25">
      <c r="A21" s="28" t="s">
        <v>22</v>
      </c>
      <c r="B21" s="29"/>
      <c r="C21" s="29"/>
      <c r="D21" s="29"/>
      <c r="E21" s="29"/>
      <c r="F21" s="29"/>
      <c r="G21" s="29"/>
      <c r="H21" s="29"/>
      <c r="I21" s="29"/>
      <c r="J21" s="29"/>
      <c r="K21" s="30"/>
    </row>
    <row r="22" spans="1:11" x14ac:dyDescent="0.25">
      <c r="A22" s="28" t="s">
        <v>23</v>
      </c>
      <c r="B22" s="29"/>
      <c r="C22" s="29"/>
      <c r="D22" s="29"/>
      <c r="E22" s="29"/>
      <c r="F22" s="29"/>
      <c r="G22" s="29"/>
      <c r="H22" s="29"/>
      <c r="I22" s="29"/>
      <c r="J22" s="29"/>
      <c r="K22" s="30"/>
    </row>
    <row r="23" spans="1:11" ht="15.75" thickBot="1" x14ac:dyDescent="0.3">
      <c r="A23" s="22" t="s">
        <v>24</v>
      </c>
      <c r="B23" s="23"/>
      <c r="C23" s="23"/>
      <c r="D23" s="23"/>
      <c r="E23" s="23"/>
      <c r="F23" s="23"/>
      <c r="G23" s="23"/>
      <c r="H23" s="23"/>
      <c r="I23" s="23"/>
      <c r="J23" s="23"/>
      <c r="K23" s="24"/>
    </row>
  </sheetData>
  <sortState ref="P8:T22">
    <sortCondition ref="R8:R22"/>
  </sortState>
  <mergeCells count="16">
    <mergeCell ref="A21:K21"/>
    <mergeCell ref="A22:K22"/>
    <mergeCell ref="A23:K23"/>
    <mergeCell ref="A5:D5"/>
    <mergeCell ref="E5:K5"/>
    <mergeCell ref="A6:D6"/>
    <mergeCell ref="E6:K6"/>
    <mergeCell ref="B10:K10"/>
    <mergeCell ref="A20:K20"/>
    <mergeCell ref="A4:D4"/>
    <mergeCell ref="E4:K4"/>
    <mergeCell ref="A1:K1"/>
    <mergeCell ref="A2:D2"/>
    <mergeCell ref="E2:K2"/>
    <mergeCell ref="A3:D3"/>
    <mergeCell ref="E3:K3"/>
  </mergeCells>
  <conditionalFormatting sqref="G7:K7">
    <cfRule type="containsText" dxfId="126" priority="21" operator="containsText" text="10/12/xxxx">
      <formula>NOT(ISERROR(SEARCH("10/12/xxxx",G7)))</formula>
    </cfRule>
  </conditionalFormatting>
  <conditionalFormatting sqref="G9:K9">
    <cfRule type="containsText" dxfId="125" priority="20" operator="containsText" text="xx/xx/xxxx">
      <formula>NOT(ISERROR(SEARCH("xx/xx/xxxx",G9)))</formula>
    </cfRule>
  </conditionalFormatting>
  <conditionalFormatting sqref="B7:F7">
    <cfRule type="containsText" dxfId="124" priority="7" operator="containsText" text="10/12/xxxx">
      <formula>NOT(ISERROR(SEARCH("10/12/xxxx",B7)))</formula>
    </cfRule>
  </conditionalFormatting>
  <conditionalFormatting sqref="D9:F9">
    <cfRule type="containsText" dxfId="123" priority="6" operator="containsText" text="xx/xx/xxxx">
      <formula>NOT(ISERROR(SEARCH("xx/xx/xxxx",D9)))</formula>
    </cfRule>
  </conditionalFormatting>
  <conditionalFormatting sqref="D9">
    <cfRule type="containsText" dxfId="122" priority="2" operator="containsText" text="xx/xx/xxxx">
      <formula>NOT(ISERROR(SEARCH("xx/xx/xxxx",D9)))</formula>
    </cfRule>
  </conditionalFormatting>
  <conditionalFormatting sqref="B9">
    <cfRule type="containsText" dxfId="121" priority="5" operator="containsText" text="xx/xx/xxxx">
      <formula>NOT(ISERROR(SEARCH("xx/xx/xxxx",B9)))</formula>
    </cfRule>
  </conditionalFormatting>
  <conditionalFormatting sqref="C9">
    <cfRule type="containsText" dxfId="120" priority="4" operator="containsText" text="xx/xx/xxxx">
      <formula>NOT(ISERROR(SEARCH("xx/xx/xxxx",C9)))</formula>
    </cfRule>
  </conditionalFormatting>
  <conditionalFormatting sqref="C9">
    <cfRule type="containsText" dxfId="119" priority="3" operator="containsText" text="xx/xx/xxxx">
      <formula>NOT(ISERROR(SEARCH("xx/xx/xxxx",C9)))</formula>
    </cfRule>
  </conditionalFormatting>
  <conditionalFormatting sqref="C9">
    <cfRule type="containsText" dxfId="118" priority="1" operator="containsText" text="xx/xx/xxxx">
      <formula>NOT(ISERROR(SEARCH("xx/xx/xxxx",C9)))</formula>
    </cfRule>
  </conditionalFormatting>
  <dataValidations count="6">
    <dataValidation allowBlank="1" showInputMessage="1" showErrorMessage="1" prompt="Please input the correct Rehabilitation Area number (RA#)" sqref="E2:K2"/>
    <dataValidation allowBlank="1" showInputMessage="1" showErrorMessage="1" promptTitle="Insert Area (ha)" prompt="Please insert the cumulative area achieved in hectares (ha) as required" sqref="B11:K17"/>
    <dataValidation allowBlank="1" showInputMessage="1" showErrorMessage="1" promptTitle="Insert Area (ha)" prompt="Please insert the cumulative area available in hectares (ha)" sqref="B8:K8"/>
    <dataValidation allowBlank="1" showInputMessage="1" showErrorMessage="1" promptTitle="Insert Date" prompt="Please insert the data the milestone is to be completed by" sqref="B9:K9"/>
    <dataValidation allowBlank="1" showInputMessage="1" showErrorMessage="1" promptTitle="Insert Date" prompt="Please insert the date the area is available for rehabilitation" sqref="B7:K7"/>
    <dataValidation allowBlank="1" showInputMessage="1" showErrorMessage="1" promptTitle="Rehabilitation Milestone" prompt="Insert the Rehabilitation Milestone number here (RM#)" sqref="A11:A17"/>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C28" sqref="C28"/>
    </sheetView>
  </sheetViews>
  <sheetFormatPr defaultColWidth="12.140625" defaultRowHeight="15" x14ac:dyDescent="0.25"/>
  <cols>
    <col min="1" max="1" width="15.7109375" style="2" customWidth="1"/>
  </cols>
  <sheetData>
    <row r="1" spans="1:11" ht="23.25" customHeight="1" thickBot="1" x14ac:dyDescent="0.35">
      <c r="A1" s="34" t="s">
        <v>0</v>
      </c>
      <c r="B1" s="35"/>
      <c r="C1" s="35"/>
      <c r="D1" s="35"/>
      <c r="E1" s="35"/>
      <c r="F1" s="35"/>
      <c r="G1" s="35"/>
      <c r="H1" s="35"/>
      <c r="I1" s="35"/>
      <c r="J1" s="35"/>
      <c r="K1" s="36"/>
    </row>
    <row r="2" spans="1:11" ht="15.95" customHeight="1" thickBot="1" x14ac:dyDescent="0.3">
      <c r="A2" s="42" t="s">
        <v>1</v>
      </c>
      <c r="B2" s="42"/>
      <c r="C2" s="42"/>
      <c r="D2" s="42"/>
      <c r="E2" s="43" t="s">
        <v>34</v>
      </c>
      <c r="F2" s="43"/>
      <c r="G2" s="43"/>
      <c r="H2" s="43"/>
      <c r="I2" s="43"/>
      <c r="J2" s="43"/>
      <c r="K2" s="43"/>
    </row>
    <row r="3" spans="1:11" ht="15.95" customHeight="1" thickBot="1" x14ac:dyDescent="0.3">
      <c r="A3" s="42" t="s">
        <v>3</v>
      </c>
      <c r="B3" s="42"/>
      <c r="C3" s="42"/>
      <c r="D3" s="42"/>
      <c r="E3" s="43" t="s">
        <v>35</v>
      </c>
      <c r="F3" s="43"/>
      <c r="G3" s="43"/>
      <c r="H3" s="43"/>
      <c r="I3" s="43"/>
      <c r="J3" s="43"/>
      <c r="K3" s="43"/>
    </row>
    <row r="4" spans="1:11" ht="15.95" customHeight="1" thickBot="1" x14ac:dyDescent="0.3">
      <c r="A4" s="42" t="s">
        <v>5</v>
      </c>
      <c r="B4" s="42"/>
      <c r="C4" s="42"/>
      <c r="D4" s="42"/>
      <c r="E4" s="43">
        <v>0.9</v>
      </c>
      <c r="F4" s="43"/>
      <c r="G4" s="43"/>
      <c r="H4" s="43"/>
      <c r="I4" s="43"/>
      <c r="J4" s="43"/>
      <c r="K4" s="43"/>
    </row>
    <row r="5" spans="1:11" ht="15.75" thickBot="1" x14ac:dyDescent="0.3">
      <c r="A5" s="41" t="s">
        <v>6</v>
      </c>
      <c r="B5" s="41"/>
      <c r="C5" s="41"/>
      <c r="D5" s="41"/>
      <c r="E5" s="44">
        <v>50019</v>
      </c>
      <c r="F5" s="45"/>
      <c r="G5" s="45"/>
      <c r="H5" s="45"/>
      <c r="I5" s="45"/>
      <c r="J5" s="45"/>
      <c r="K5" s="45"/>
    </row>
    <row r="6" spans="1:11" ht="15.95" customHeight="1" thickBot="1" x14ac:dyDescent="0.3">
      <c r="A6" s="42" t="s">
        <v>7</v>
      </c>
      <c r="B6" s="42"/>
      <c r="C6" s="42"/>
      <c r="D6" s="42"/>
      <c r="E6" s="43" t="s">
        <v>36</v>
      </c>
      <c r="F6" s="43"/>
      <c r="G6" s="43"/>
      <c r="H6" s="43"/>
      <c r="I6" s="43"/>
      <c r="J6" s="43"/>
      <c r="K6" s="43"/>
    </row>
    <row r="7" spans="1:11" ht="30.95" customHeight="1" thickBot="1" x14ac:dyDescent="0.3">
      <c r="A7" s="3" t="s">
        <v>9</v>
      </c>
      <c r="B7" s="8">
        <v>50019</v>
      </c>
      <c r="C7" s="8">
        <v>55497</v>
      </c>
      <c r="D7" s="8"/>
      <c r="E7" s="8"/>
      <c r="F7" s="8"/>
      <c r="G7" s="8"/>
      <c r="H7" s="8"/>
      <c r="I7" s="8"/>
      <c r="J7" s="8"/>
      <c r="K7" s="8"/>
    </row>
    <row r="8" spans="1:11" ht="30.95" customHeight="1" thickBot="1" x14ac:dyDescent="0.3">
      <c r="A8" s="3" t="s">
        <v>10</v>
      </c>
      <c r="B8" s="9">
        <v>0.5</v>
      </c>
      <c r="C8" s="9">
        <v>0.9</v>
      </c>
      <c r="D8" s="9"/>
      <c r="E8" s="9"/>
      <c r="F8" s="9"/>
      <c r="G8" s="9"/>
      <c r="H8" s="9"/>
      <c r="I8" s="9"/>
      <c r="J8" s="9"/>
      <c r="K8" s="10"/>
    </row>
    <row r="9" spans="1:11" ht="30.95" customHeight="1" thickBot="1" x14ac:dyDescent="0.3">
      <c r="A9" s="4" t="s">
        <v>11</v>
      </c>
      <c r="B9" s="11">
        <v>51114</v>
      </c>
      <c r="C9" s="11">
        <v>56593</v>
      </c>
      <c r="D9" s="11">
        <v>58419</v>
      </c>
      <c r="E9" s="11">
        <v>62072</v>
      </c>
      <c r="F9" s="11">
        <v>63898</v>
      </c>
      <c r="G9" s="11"/>
      <c r="H9" s="11"/>
      <c r="I9" s="11"/>
      <c r="J9" s="11"/>
      <c r="K9" s="11"/>
    </row>
    <row r="10" spans="1:11" ht="30.75" thickBot="1" x14ac:dyDescent="0.3">
      <c r="A10" s="1" t="s">
        <v>12</v>
      </c>
      <c r="B10" s="31" t="s">
        <v>13</v>
      </c>
      <c r="C10" s="32"/>
      <c r="D10" s="32"/>
      <c r="E10" s="32"/>
      <c r="F10" s="32"/>
      <c r="G10" s="32"/>
      <c r="H10" s="32"/>
      <c r="I10" s="32"/>
      <c r="J10" s="32"/>
      <c r="K10" s="33"/>
    </row>
    <row r="11" spans="1:11" ht="15.75" thickBot="1" x14ac:dyDescent="0.3">
      <c r="A11" s="21" t="s">
        <v>14</v>
      </c>
      <c r="B11" s="12">
        <f>B$8</f>
        <v>0.5</v>
      </c>
      <c r="C11" s="12">
        <f>C$8</f>
        <v>0.9</v>
      </c>
      <c r="D11" s="12"/>
      <c r="E11" s="12"/>
      <c r="F11" s="12"/>
      <c r="G11" s="12"/>
      <c r="H11" s="12"/>
      <c r="I11" s="12"/>
      <c r="J11" s="12"/>
      <c r="K11" s="12"/>
    </row>
    <row r="12" spans="1:11" ht="15.75" thickBot="1" x14ac:dyDescent="0.3">
      <c r="A12" s="21" t="s">
        <v>15</v>
      </c>
      <c r="B12" s="12">
        <f t="shared" ref="B12:C15" si="0">B$8</f>
        <v>0.5</v>
      </c>
      <c r="C12" s="12">
        <f t="shared" si="0"/>
        <v>0.9</v>
      </c>
      <c r="D12" s="12"/>
      <c r="E12" s="12"/>
      <c r="F12" s="12"/>
      <c r="G12" s="12"/>
      <c r="H12" s="12"/>
      <c r="I12" s="12"/>
      <c r="J12" s="12"/>
      <c r="K12" s="12"/>
    </row>
    <row r="13" spans="1:11" ht="15.75" thickBot="1" x14ac:dyDescent="0.3">
      <c r="A13" s="21" t="s">
        <v>16</v>
      </c>
      <c r="B13" s="12">
        <f t="shared" si="0"/>
        <v>0.5</v>
      </c>
      <c r="C13" s="12">
        <f t="shared" si="0"/>
        <v>0.9</v>
      </c>
      <c r="D13" s="12"/>
      <c r="E13" s="12"/>
      <c r="F13" s="12"/>
      <c r="G13" s="12"/>
      <c r="H13" s="12"/>
      <c r="I13" s="12"/>
      <c r="J13" s="12"/>
      <c r="K13" s="12"/>
    </row>
    <row r="14" spans="1:11" ht="15.75" thickBot="1" x14ac:dyDescent="0.3">
      <c r="A14" s="21" t="s">
        <v>37</v>
      </c>
      <c r="B14" s="12">
        <f t="shared" si="0"/>
        <v>0.5</v>
      </c>
      <c r="C14" s="12">
        <f t="shared" si="0"/>
        <v>0.9</v>
      </c>
      <c r="D14" s="12"/>
      <c r="E14" s="12"/>
      <c r="F14" s="12"/>
      <c r="G14" s="12"/>
      <c r="H14" s="12"/>
      <c r="I14" s="12"/>
      <c r="J14" s="12"/>
      <c r="K14" s="12"/>
    </row>
    <row r="15" spans="1:11" ht="15.75" thickBot="1" x14ac:dyDescent="0.3">
      <c r="A15" s="21" t="s">
        <v>38</v>
      </c>
      <c r="B15" s="12">
        <f t="shared" si="0"/>
        <v>0.5</v>
      </c>
      <c r="C15" s="12">
        <f t="shared" si="0"/>
        <v>0.9</v>
      </c>
      <c r="D15" s="12"/>
      <c r="E15" s="12"/>
      <c r="F15" s="12"/>
      <c r="G15" s="12"/>
      <c r="H15" s="12"/>
      <c r="I15" s="12"/>
      <c r="J15" s="12"/>
      <c r="K15" s="12"/>
    </row>
    <row r="16" spans="1:11" ht="15.75" thickBot="1" x14ac:dyDescent="0.3">
      <c r="A16" s="21" t="s">
        <v>39</v>
      </c>
      <c r="B16" s="12"/>
      <c r="C16" s="12">
        <f>B15</f>
        <v>0.5</v>
      </c>
      <c r="D16" s="12"/>
      <c r="E16" s="12">
        <f t="shared" ref="E16" si="1">C15</f>
        <v>0.9</v>
      </c>
      <c r="F16" s="12"/>
      <c r="G16" s="12"/>
      <c r="H16" s="12"/>
      <c r="I16" s="12"/>
      <c r="J16" s="12"/>
      <c r="K16" s="12"/>
    </row>
    <row r="17" spans="1:11" ht="15.75" thickBot="1" x14ac:dyDescent="0.3">
      <c r="A17" s="21" t="s">
        <v>40</v>
      </c>
      <c r="B17" s="14"/>
      <c r="C17" s="12"/>
      <c r="D17" s="14">
        <f>C16</f>
        <v>0.5</v>
      </c>
      <c r="E17" s="12"/>
      <c r="F17" s="12">
        <f>E16</f>
        <v>0.9</v>
      </c>
      <c r="G17" s="14"/>
      <c r="H17" s="14"/>
      <c r="I17" s="14"/>
      <c r="J17" s="14"/>
      <c r="K17" s="14"/>
    </row>
    <row r="18" spans="1:11" x14ac:dyDescent="0.25">
      <c r="A18"/>
    </row>
    <row r="19" spans="1:11" ht="15.75" thickBot="1" x14ac:dyDescent="0.3"/>
    <row r="20" spans="1:11" x14ac:dyDescent="0.25">
      <c r="A20" s="25" t="s">
        <v>21</v>
      </c>
      <c r="B20" s="26"/>
      <c r="C20" s="26"/>
      <c r="D20" s="26"/>
      <c r="E20" s="26"/>
      <c r="F20" s="26"/>
      <c r="G20" s="26"/>
      <c r="H20" s="26"/>
      <c r="I20" s="26"/>
      <c r="J20" s="26"/>
      <c r="K20" s="27"/>
    </row>
    <row r="21" spans="1:11" x14ac:dyDescent="0.25">
      <c r="A21" s="28" t="s">
        <v>22</v>
      </c>
      <c r="B21" s="29"/>
      <c r="C21" s="29"/>
      <c r="D21" s="29"/>
      <c r="E21" s="29"/>
      <c r="F21" s="29"/>
      <c r="G21" s="29"/>
      <c r="H21" s="29"/>
      <c r="I21" s="29"/>
      <c r="J21" s="29"/>
      <c r="K21" s="30"/>
    </row>
    <row r="22" spans="1:11" x14ac:dyDescent="0.25">
      <c r="A22" s="28" t="s">
        <v>23</v>
      </c>
      <c r="B22" s="29"/>
      <c r="C22" s="29"/>
      <c r="D22" s="29"/>
      <c r="E22" s="29"/>
      <c r="F22" s="29"/>
      <c r="G22" s="29"/>
      <c r="H22" s="29"/>
      <c r="I22" s="29"/>
      <c r="J22" s="29"/>
      <c r="K22" s="30"/>
    </row>
    <row r="23" spans="1:11" ht="15.75" thickBot="1" x14ac:dyDescent="0.3">
      <c r="A23" s="22" t="s">
        <v>24</v>
      </c>
      <c r="B23" s="23"/>
      <c r="C23" s="23"/>
      <c r="D23" s="23"/>
      <c r="E23" s="23"/>
      <c r="F23" s="23"/>
      <c r="G23" s="23"/>
      <c r="H23" s="23"/>
      <c r="I23" s="23"/>
      <c r="J23" s="23"/>
      <c r="K23" s="24"/>
    </row>
  </sheetData>
  <mergeCells count="16">
    <mergeCell ref="A21:K21"/>
    <mergeCell ref="A22:K22"/>
    <mergeCell ref="A23:K23"/>
    <mergeCell ref="A5:D5"/>
    <mergeCell ref="E5:K5"/>
    <mergeCell ref="A6:D6"/>
    <mergeCell ref="E6:K6"/>
    <mergeCell ref="B10:K10"/>
    <mergeCell ref="A20:K20"/>
    <mergeCell ref="A4:D4"/>
    <mergeCell ref="E4:K4"/>
    <mergeCell ref="A1:K1"/>
    <mergeCell ref="A2:D2"/>
    <mergeCell ref="E2:K2"/>
    <mergeCell ref="A3:D3"/>
    <mergeCell ref="E3:K3"/>
  </mergeCells>
  <conditionalFormatting sqref="B7:K7">
    <cfRule type="containsText" dxfId="65" priority="8" operator="containsText" text="10/12/xxxx">
      <formula>NOT(ISERROR(SEARCH("10/12/xxxx",B7)))</formula>
    </cfRule>
  </conditionalFormatting>
  <conditionalFormatting sqref="D9:K9">
    <cfRule type="containsText" dxfId="64" priority="7" operator="containsText" text="xx/xx/xxxx">
      <formula>NOT(ISERROR(SEARCH("xx/xx/xxxx",D9)))</formula>
    </cfRule>
  </conditionalFormatting>
  <conditionalFormatting sqref="D9">
    <cfRule type="containsText" dxfId="63" priority="2" operator="containsText" text="xx/xx/xxxx">
      <formula>NOT(ISERROR(SEARCH("xx/xx/xxxx",D9)))</formula>
    </cfRule>
  </conditionalFormatting>
  <conditionalFormatting sqref="B9">
    <cfRule type="containsText" dxfId="62" priority="5" operator="containsText" text="xx/xx/xxxx">
      <formula>NOT(ISERROR(SEARCH("xx/xx/xxxx",B9)))</formula>
    </cfRule>
  </conditionalFormatting>
  <conditionalFormatting sqref="C9">
    <cfRule type="containsText" dxfId="61" priority="4" operator="containsText" text="xx/xx/xxxx">
      <formula>NOT(ISERROR(SEARCH("xx/xx/xxxx",C9)))</formula>
    </cfRule>
  </conditionalFormatting>
  <conditionalFormatting sqref="C9">
    <cfRule type="containsText" dxfId="60" priority="3" operator="containsText" text="xx/xx/xxxx">
      <formula>NOT(ISERROR(SEARCH("xx/xx/xxxx",C9)))</formula>
    </cfRule>
  </conditionalFormatting>
  <conditionalFormatting sqref="C9">
    <cfRule type="containsText" dxfId="59" priority="1" operator="containsText" text="xx/xx/xxxx">
      <formula>NOT(ISERROR(SEARCH("xx/xx/xxxx",C9)))</formula>
    </cfRule>
  </conditionalFormatting>
  <dataValidations count="6">
    <dataValidation allowBlank="1" showInputMessage="1" showErrorMessage="1" promptTitle="Insert Date" prompt="Please insert the date the area is available for rehabilitation" sqref="B7:K7"/>
    <dataValidation allowBlank="1" showInputMessage="1" showErrorMessage="1" promptTitle="Insert Date" prompt="Please insert the data the milestone is to be completed by" sqref="B9:K9"/>
    <dataValidation allowBlank="1" showInputMessage="1" showErrorMessage="1" promptTitle="Insert Area (ha)" prompt="Please insert the cumulative area available in hectares (ha)" sqref="B8:K8"/>
    <dataValidation allowBlank="1" showInputMessage="1" showErrorMessage="1" prompt="Please input the correct Rehabilitation Area number (RA#)" sqref="E2:K2"/>
    <dataValidation allowBlank="1" showInputMessage="1" showErrorMessage="1" promptTitle="Rehabilitation Milestone" prompt="Insert the Rehabilitation Milestone number here (RM#)" sqref="A11:A17"/>
    <dataValidation allowBlank="1" showInputMessage="1" showErrorMessage="1" promptTitle="Insert Area (ha)" prompt="Please insert the cumulative area achieved in hectares (ha) as required" sqref="B11:K17"/>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tabSelected="1" workbookViewId="0">
      <selection activeCell="F4" sqref="F4"/>
    </sheetView>
  </sheetViews>
  <sheetFormatPr defaultRowHeight="15" x14ac:dyDescent="0.25"/>
  <cols>
    <col min="1" max="1" width="31.7109375" customWidth="1"/>
    <col min="2" max="2" width="41.7109375" customWidth="1"/>
    <col min="3" max="3" width="120.7109375" customWidth="1"/>
  </cols>
  <sheetData>
    <row r="1" spans="1:3" ht="23.25" customHeight="1" thickBot="1" x14ac:dyDescent="0.3">
      <c r="A1" s="5" t="s">
        <v>41</v>
      </c>
      <c r="B1" s="6" t="s">
        <v>42</v>
      </c>
      <c r="C1" s="7" t="s">
        <v>43</v>
      </c>
    </row>
    <row r="2" spans="1:3" ht="135.75" thickBot="1" x14ac:dyDescent="0.3">
      <c r="A2" s="16" t="s">
        <v>14</v>
      </c>
      <c r="B2" s="17" t="s">
        <v>44</v>
      </c>
      <c r="C2" s="46" t="s">
        <v>62</v>
      </c>
    </row>
    <row r="3" spans="1:3" ht="90.75" thickBot="1" x14ac:dyDescent="0.3">
      <c r="A3" s="16" t="s">
        <v>15</v>
      </c>
      <c r="B3" s="17" t="s">
        <v>45</v>
      </c>
      <c r="C3" s="46" t="s">
        <v>63</v>
      </c>
    </row>
    <row r="4" spans="1:3" ht="105.75" thickBot="1" x14ac:dyDescent="0.3">
      <c r="A4" s="16" t="s">
        <v>16</v>
      </c>
      <c r="B4" s="17" t="s">
        <v>46</v>
      </c>
      <c r="C4" s="47" t="s">
        <v>64</v>
      </c>
    </row>
    <row r="5" spans="1:3" ht="125.25" thickBot="1" x14ac:dyDescent="0.3">
      <c r="A5" s="16" t="s">
        <v>17</v>
      </c>
      <c r="B5" s="17" t="s">
        <v>47</v>
      </c>
      <c r="C5" s="46" t="s">
        <v>65</v>
      </c>
    </row>
    <row r="6" spans="1:3" ht="63" thickBot="1" x14ac:dyDescent="0.3">
      <c r="A6" s="16" t="s">
        <v>28</v>
      </c>
      <c r="B6" s="17" t="s">
        <v>48</v>
      </c>
      <c r="C6" s="46" t="s">
        <v>66</v>
      </c>
    </row>
    <row r="7" spans="1:3" ht="78" thickBot="1" x14ac:dyDescent="0.3">
      <c r="A7" s="16" t="s">
        <v>37</v>
      </c>
      <c r="B7" s="17" t="s">
        <v>49</v>
      </c>
      <c r="C7" s="46" t="s">
        <v>67</v>
      </c>
    </row>
    <row r="8" spans="1:3" ht="45.75" thickBot="1" x14ac:dyDescent="0.3">
      <c r="A8" s="16" t="s">
        <v>18</v>
      </c>
      <c r="B8" s="17" t="s">
        <v>50</v>
      </c>
      <c r="C8" s="48" t="s">
        <v>68</v>
      </c>
    </row>
    <row r="9" spans="1:3" ht="195.75" thickBot="1" x14ac:dyDescent="0.3">
      <c r="A9" s="18" t="s">
        <v>29</v>
      </c>
      <c r="B9" s="17" t="s">
        <v>51</v>
      </c>
      <c r="C9" s="46" t="s">
        <v>69</v>
      </c>
    </row>
    <row r="10" spans="1:3" ht="90.75" thickBot="1" x14ac:dyDescent="0.3">
      <c r="A10" s="19" t="s">
        <v>38</v>
      </c>
      <c r="B10" s="17" t="s">
        <v>52</v>
      </c>
      <c r="C10" s="46" t="s">
        <v>70</v>
      </c>
    </row>
    <row r="11" spans="1:3" ht="140.25" thickBot="1" x14ac:dyDescent="0.3">
      <c r="A11" s="19" t="s">
        <v>19</v>
      </c>
      <c r="B11" s="17" t="s">
        <v>53</v>
      </c>
      <c r="C11" s="48" t="s">
        <v>71</v>
      </c>
    </row>
    <row r="12" spans="1:3" ht="84.75" thickBot="1" x14ac:dyDescent="0.3">
      <c r="A12" s="19" t="s">
        <v>30</v>
      </c>
      <c r="B12" s="17" t="s">
        <v>54</v>
      </c>
      <c r="C12" s="49" t="s">
        <v>72</v>
      </c>
    </row>
    <row r="13" spans="1:3" ht="50.25" thickBot="1" x14ac:dyDescent="0.3">
      <c r="A13" s="19" t="s">
        <v>39</v>
      </c>
      <c r="B13" s="17" t="s">
        <v>55</v>
      </c>
      <c r="C13" s="50" t="s">
        <v>73</v>
      </c>
    </row>
    <row r="14" spans="1:3" ht="342" thickBot="1" x14ac:dyDescent="0.3">
      <c r="A14" s="19" t="s">
        <v>20</v>
      </c>
      <c r="B14" s="17" t="s">
        <v>56</v>
      </c>
      <c r="C14" s="49" t="s">
        <v>74</v>
      </c>
    </row>
    <row r="15" spans="1:3" ht="215.25" thickBot="1" x14ac:dyDescent="0.3">
      <c r="A15" s="19" t="s">
        <v>31</v>
      </c>
      <c r="B15" s="17" t="s">
        <v>57</v>
      </c>
      <c r="C15" s="50" t="s">
        <v>75</v>
      </c>
    </row>
    <row r="16" spans="1:3" ht="129.75" thickBot="1" x14ac:dyDescent="0.3">
      <c r="A16" s="19" t="s">
        <v>40</v>
      </c>
      <c r="B16" s="17" t="s">
        <v>58</v>
      </c>
      <c r="C16" s="50" t="s">
        <v>76</v>
      </c>
    </row>
    <row r="18" spans="1:3" ht="15.75" thickBot="1" x14ac:dyDescent="0.3"/>
    <row r="19" spans="1:3" x14ac:dyDescent="0.25">
      <c r="A19" s="25" t="s">
        <v>59</v>
      </c>
      <c r="B19" s="26"/>
      <c r="C19" s="27"/>
    </row>
    <row r="20" spans="1:3" x14ac:dyDescent="0.25">
      <c r="A20" s="28" t="s">
        <v>60</v>
      </c>
      <c r="B20" s="29"/>
      <c r="C20" s="30"/>
    </row>
    <row r="21" spans="1:3" ht="15.75" thickBot="1" x14ac:dyDescent="0.3">
      <c r="A21" s="22" t="s">
        <v>61</v>
      </c>
      <c r="B21" s="23"/>
      <c r="C21" s="24"/>
    </row>
  </sheetData>
  <mergeCells count="3">
    <mergeCell ref="A19:C19"/>
    <mergeCell ref="A20:C20"/>
    <mergeCell ref="A21:C21"/>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154790529D7847B0331F5BEE441AC0" ma:contentTypeVersion="13" ma:contentTypeDescription="Create a new document." ma:contentTypeScope="" ma:versionID="735653f1adf1596a2afb2edfec040c32">
  <xsd:schema xmlns:xsd="http://www.w3.org/2001/XMLSchema" xmlns:xs="http://www.w3.org/2001/XMLSchema" xmlns:p="http://schemas.microsoft.com/office/2006/metadata/properties" xmlns:ns2="ec0e3692-dcbd-43e8-ace4-504677f78264" xmlns:ns3="d50cfe7d-98a6-49d3-9925-5b815310cda0" targetNamespace="http://schemas.microsoft.com/office/2006/metadata/properties" ma:root="true" ma:fieldsID="ed8ded8d23de086a51b4ce79bfe40f8d" ns2:_="" ns3:_="">
    <xsd:import namespace="ec0e3692-dcbd-43e8-ace4-504677f78264"/>
    <xsd:import namespace="d50cfe7d-98a6-49d3-9925-5b815310cda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0e3692-dcbd-43e8-ace4-504677f782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0cfe7d-98a6-49d3-9925-5b815310cda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1A78E5-78C1-43F4-AA77-0C094C81D382}">
  <ds:schemaRefs>
    <ds:schemaRef ds:uri="ec0e3692-dcbd-43e8-ace4-504677f7826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50cfe7d-98a6-49d3-9925-5b815310cda0"/>
    <ds:schemaRef ds:uri="http://www.w3.org/XML/1998/namespace"/>
    <ds:schemaRef ds:uri="http://purl.org/dc/dcmitype/"/>
  </ds:schemaRefs>
</ds:datastoreItem>
</file>

<file path=customXml/itemProps2.xml><?xml version="1.0" encoding="utf-8"?>
<ds:datastoreItem xmlns:ds="http://schemas.openxmlformats.org/officeDocument/2006/customXml" ds:itemID="{5B3A55B4-A38B-425F-8E22-6984E53184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0e3692-dcbd-43e8-ace4-504677f78264"/>
    <ds:schemaRef ds:uri="d50cfe7d-98a6-49d3-9925-5b815310cd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24D023-B226-4652-9F29-E67650275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RA1</vt:lpstr>
      <vt:lpstr>RA2</vt:lpstr>
      <vt:lpstr>RA3</vt:lpstr>
      <vt:lpstr>RA4</vt:lpstr>
      <vt:lpstr>Rehabilitation Area Milestones</vt:lpstr>
      <vt:lpstr>'Rehabilitation Area Milestones'!_GoBack</vt:lpstr>
    </vt:vector>
  </TitlesOfParts>
  <Manager/>
  <Company>Queensland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Hooper, Alicia</cp:lastModifiedBy>
  <cp:revision/>
  <dcterms:created xsi:type="dcterms:W3CDTF">2019-10-27T23:30:31Z</dcterms:created>
  <dcterms:modified xsi:type="dcterms:W3CDTF">2021-11-29T00:23:56Z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0x01010079154790529D7847B0331F5BEE441AC0</vt:lpwstr>
  </property>
  <property fmtid="{D5CDD505-2E9C-101B-9397-08002B2CF9AE}" pid="3" name="TitusGUID">
    <vt:lpwstr>2f36a95c-0967-4be5-8cbc-2efdc7cd145d</vt:lpwstr>
  </property>
  <property fmtid="{D5CDD505-2E9C-101B-9397-08002B2CF9AE}" pid="4" name="BHPClassification">
    <vt:lpwstr>U</vt:lpwstr>
  </property>
</Properties>
</file>