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W:\Yarrabee\Transitional PRCP\PRCP for Submission\PRCP Appendicies for Submission\"/>
    </mc:Choice>
  </mc:AlternateContent>
  <bookViews>
    <workbookView xWindow="17295" yWindow="-21720" windowWidth="38640" windowHeight="21120" tabRatio="572" activeTab="2"/>
  </bookViews>
  <sheets>
    <sheet name="WRAC Instructions" sheetId="12" r:id="rId1"/>
    <sheet name="1 YCC BBRA Front Page " sheetId="1" r:id="rId2"/>
    <sheet name="BBRA" sheetId="4" r:id="rId3"/>
    <sheet name="3 Action Plan_Attend_NC Issues" sheetId="6" r:id="rId4"/>
    <sheet name="4 Risk Matrix" sheetId="3" r:id="rId5"/>
    <sheet name="5 Core Hazard Critical Controls" sheetId="9" r:id="rId6"/>
    <sheet name="Lists" sheetId="2" state="hidden" r:id="rId7"/>
  </sheets>
  <definedNames>
    <definedName name="_xlnm._FilterDatabase" localSheetId="5" hidden="1">'5 Core Hazard Critical Controls'!$A$3:$C$3</definedName>
    <definedName name="_xlnm.Print_Area" localSheetId="1">'1 YCC BBRA Front Page '!$A$1:$H$21</definedName>
    <definedName name="_xlnm.Print_Area" localSheetId="3">'3 Action Plan_Attend_NC Issues'!$A$1:$G$46</definedName>
    <definedName name="_xlnm.Print_Area" localSheetId="4">'4 Risk Matrix'!$B$1:$H$21</definedName>
    <definedName name="_xlnm.Print_Area" localSheetId="5">'5 Core Hazard Critical Controls'!$B$1:$C$58</definedName>
    <definedName name="_xlnm.Print_Area" localSheetId="2">BBRA!$A$5:$AB$52</definedName>
    <definedName name="_xlnm.Print_Area" localSheetId="0">'WRAC Instructions'!$B$2:$I$30</definedName>
    <definedName name="_xlnm.Print_Titles" localSheetId="1">'1 YCC BBRA Front Page '!$1:$2</definedName>
    <definedName name="_xlnm.Print_Titles" localSheetId="2">BBRA!$5:$7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48" i="4" l="1"/>
  <c r="T51" i="4"/>
  <c r="O51" i="4"/>
  <c r="T50" i="4"/>
  <c r="O50" i="4"/>
  <c r="T49" i="4"/>
  <c r="O49" i="4"/>
  <c r="T47" i="4"/>
  <c r="O47" i="4"/>
  <c r="T37" i="4"/>
  <c r="T38" i="4"/>
  <c r="T39" i="4"/>
  <c r="T40" i="4"/>
  <c r="T41" i="4"/>
  <c r="T42" i="4"/>
  <c r="T43" i="4"/>
  <c r="T44" i="4"/>
  <c r="T45" i="4"/>
  <c r="T46" i="4"/>
  <c r="T52" i="4"/>
  <c r="O37" i="4"/>
  <c r="O38" i="4"/>
  <c r="O39" i="4"/>
  <c r="O40" i="4"/>
  <c r="O41" i="4"/>
  <c r="O42" i="4"/>
  <c r="O43" i="4"/>
  <c r="O44" i="4"/>
  <c r="O45" i="4"/>
  <c r="O46" i="4"/>
  <c r="O48" i="4"/>
  <c r="O52" i="4"/>
  <c r="T31" i="4"/>
  <c r="T32" i="4"/>
  <c r="T33" i="4"/>
  <c r="T34" i="4"/>
  <c r="T35" i="4"/>
  <c r="T36" i="4"/>
  <c r="O31" i="4"/>
  <c r="O32" i="4"/>
  <c r="O33" i="4"/>
  <c r="O34" i="4"/>
  <c r="O35" i="4"/>
  <c r="O36" i="4"/>
  <c r="T24" i="4"/>
  <c r="T25" i="4"/>
  <c r="T26" i="4"/>
  <c r="T27" i="4"/>
  <c r="T28" i="4"/>
  <c r="T29" i="4"/>
  <c r="T30" i="4"/>
  <c r="O24" i="4"/>
  <c r="O25" i="4"/>
  <c r="O26" i="4"/>
  <c r="O27" i="4"/>
  <c r="O28" i="4"/>
  <c r="O29" i="4"/>
  <c r="O30" i="4"/>
  <c r="T23" i="4"/>
  <c r="T15" i="4"/>
  <c r="T16" i="4"/>
  <c r="T17" i="4"/>
  <c r="T18" i="4"/>
  <c r="T19" i="4"/>
  <c r="T20" i="4"/>
  <c r="T21" i="4"/>
  <c r="T22" i="4"/>
  <c r="O15" i="4"/>
  <c r="O16" i="4"/>
  <c r="O17" i="4"/>
  <c r="O18" i="4"/>
  <c r="O19" i="4"/>
  <c r="O20" i="4"/>
  <c r="O21" i="4"/>
  <c r="O22" i="4"/>
  <c r="O23" i="4"/>
  <c r="O14" i="4"/>
  <c r="T13" i="4"/>
  <c r="T14" i="4"/>
  <c r="T11" i="4"/>
  <c r="T12" i="4"/>
  <c r="T10" i="4"/>
  <c r="T9" i="4"/>
  <c r="O9" i="4"/>
  <c r="O10" i="4"/>
  <c r="O11" i="4"/>
  <c r="O12" i="4"/>
  <c r="O13" i="4"/>
  <c r="O8" i="4"/>
  <c r="U8" i="4" l="1"/>
  <c r="T8" i="4"/>
  <c r="D3" i="4" l="1"/>
  <c r="B1" i="6" s="1"/>
  <c r="D4" i="4"/>
  <c r="B2" i="6" s="1"/>
  <c r="B4" i="4"/>
  <c r="A2" i="6" s="1"/>
  <c r="B3" i="4"/>
  <c r="A1" i="6" s="1"/>
  <c r="U41" i="4" l="1"/>
</calcChain>
</file>

<file path=xl/sharedStrings.xml><?xml version="1.0" encoding="utf-8"?>
<sst xmlns="http://schemas.openxmlformats.org/spreadsheetml/2006/main" count="1149" uniqueCount="773">
  <si>
    <t>C</t>
  </si>
  <si>
    <t>L</t>
  </si>
  <si>
    <t>Risk</t>
  </si>
  <si>
    <t xml:space="preserve">Title: </t>
  </si>
  <si>
    <t>Organisational 
Role</t>
  </si>
  <si>
    <t>Process Role
(Facilitator/Team Member)</t>
  </si>
  <si>
    <t>Consensus
Yes/No</t>
  </si>
  <si>
    <t>Signature</t>
  </si>
  <si>
    <t>Name</t>
  </si>
  <si>
    <t>Who</t>
  </si>
  <si>
    <t>When</t>
  </si>
  <si>
    <t>E</t>
  </si>
  <si>
    <t>A</t>
  </si>
  <si>
    <t>1 (L)</t>
  </si>
  <si>
    <t>2 (L)</t>
  </si>
  <si>
    <t>3 (L)</t>
  </si>
  <si>
    <t>4 (L)</t>
  </si>
  <si>
    <t>5 (L)</t>
  </si>
  <si>
    <t>6 (M)</t>
  </si>
  <si>
    <t>7 (M)</t>
  </si>
  <si>
    <t>8 (M)</t>
  </si>
  <si>
    <t>9 (M)</t>
  </si>
  <si>
    <t>10 (M)</t>
  </si>
  <si>
    <t>11 (M)</t>
  </si>
  <si>
    <t>12 (M)</t>
  </si>
  <si>
    <t>13 (H)</t>
  </si>
  <si>
    <t>14 (H)</t>
  </si>
  <si>
    <t>15 (H)</t>
  </si>
  <si>
    <t>16 (H)</t>
  </si>
  <si>
    <t>17 (H)</t>
  </si>
  <si>
    <t>18 (H)</t>
  </si>
  <si>
    <t>19 (H)</t>
  </si>
  <si>
    <t>20 (H)</t>
  </si>
  <si>
    <t>21 ( E )</t>
  </si>
  <si>
    <t>22 ( E )</t>
  </si>
  <si>
    <t>23 ( E )</t>
  </si>
  <si>
    <t>24 ( E )</t>
  </si>
  <si>
    <t>25 ( E )</t>
  </si>
  <si>
    <t>Name:</t>
  </si>
  <si>
    <t>Date:</t>
  </si>
  <si>
    <t>23 (E)</t>
  </si>
  <si>
    <t>25 (E)</t>
  </si>
  <si>
    <t>21 (E)</t>
  </si>
  <si>
    <t>24 (E)</t>
  </si>
  <si>
    <t>22 (E)</t>
  </si>
  <si>
    <t>1 - Insignificant</t>
  </si>
  <si>
    <t>2 - Minor</t>
  </si>
  <si>
    <t>3 - Moderate</t>
  </si>
  <si>
    <t>4 - Major</t>
  </si>
  <si>
    <t>5 - Catastrophic</t>
  </si>
  <si>
    <t>(P)
Harm to People</t>
  </si>
  <si>
    <t>Single fatality</t>
  </si>
  <si>
    <t>Multiple fatalities</t>
  </si>
  <si>
    <t>(O)
Asset Damage and Other Consequential Losses</t>
  </si>
  <si>
    <t>Likely that the unwanted event could occur several times per year at this location</t>
  </si>
  <si>
    <t>Likely that the unwanted event could occur several times per year in the Australian mining industry; or could happen annually</t>
  </si>
  <si>
    <t>The unwanted event could well have occurred in the Australian mining industry at some time in the past 10 years</t>
  </si>
  <si>
    <t>The unwanted event has happened in the Australian mining industry at some time; or could happen in 50 years</t>
  </si>
  <si>
    <t>The unwanted event has never been known to occur in the Australian mining industry; or is highly unlikely that it could ever occur</t>
  </si>
  <si>
    <t>Risk Rating</t>
  </si>
  <si>
    <t>Risk Level</t>
  </si>
  <si>
    <t>Guidelines for Risk Matrix</t>
  </si>
  <si>
    <t>21 to 25</t>
  </si>
  <si>
    <t>Extreme</t>
  </si>
  <si>
    <t>13 to 20</t>
  </si>
  <si>
    <t>High</t>
  </si>
  <si>
    <t>6 to 12</t>
  </si>
  <si>
    <t>Moderate</t>
  </si>
  <si>
    <t>Corrective action to be determined. Do not proceed without authorisation from Supervisor.</t>
  </si>
  <si>
    <t>1 to5</t>
  </si>
  <si>
    <t>Low</t>
  </si>
  <si>
    <t>Safe to continue activity once risk is minimised.</t>
  </si>
  <si>
    <t>Loss Type</t>
  </si>
  <si>
    <t xml:space="preserve">Stop operations or don’t proceed with activity (Make Safe). Do not proceed with activity until reviewed and authorised by SSE. </t>
  </si>
  <si>
    <t>Imperative to eliminate or reduce risk by introduction of controls. Do not proceed with activity until reviewed and authorised by Department Head.</t>
  </si>
  <si>
    <t>Internal</t>
  </si>
  <si>
    <t>External</t>
  </si>
  <si>
    <t>Department Head Approval:</t>
  </si>
  <si>
    <t>OPERATIONAL OVERVIEW</t>
  </si>
  <si>
    <t>Definitions:</t>
  </si>
  <si>
    <r>
      <rPr>
        <b/>
        <sz val="11"/>
        <color theme="0"/>
        <rFont val="Calibri"/>
        <family val="2"/>
        <scheme val="minor"/>
      </rPr>
      <t>High Risks require Department Head sign off and Extreme requires SSE Sign off as per the Yancoal Risk Matrix:</t>
    </r>
    <r>
      <rPr>
        <sz val="11"/>
        <color theme="0"/>
        <rFont val="Calibri"/>
        <family val="2"/>
        <scheme val="minor"/>
      </rPr>
      <t xml:space="preserve">
Majority consensus reached by those persons participating in this risk assessment, any non-consensus has been noted at the back of this form.</t>
    </r>
  </si>
  <si>
    <t>B</t>
  </si>
  <si>
    <t>D</t>
  </si>
  <si>
    <t>A
(Almost Certain)</t>
  </si>
  <si>
    <t>B
(Likely)</t>
  </si>
  <si>
    <t>C
(Possible)</t>
  </si>
  <si>
    <t>D
(Unlikely)</t>
  </si>
  <si>
    <t>E
(Rare)</t>
  </si>
  <si>
    <t>HoC</t>
  </si>
  <si>
    <t>Post</t>
  </si>
  <si>
    <t>Consequence</t>
  </si>
  <si>
    <t>Slight injury or health effects –</t>
  </si>
  <si>
    <t>report only (RO) or first aid injury (FAI)</t>
  </si>
  <si>
    <t>Minor injury or health effects –</t>
  </si>
  <si>
    <t>medical treatment injury (MTI) or restricted work injury (RWI)</t>
  </si>
  <si>
    <t>Serious bodily injury or health</t>
  </si>
  <si>
    <t>Slight damage</t>
  </si>
  <si>
    <t>Minor damage</t>
  </si>
  <si>
    <t>Local damage</t>
  </si>
  <si>
    <t>Major damage</t>
  </si>
  <si>
    <t xml:space="preserve">Extreme damage </t>
  </si>
  <si>
    <t>&gt; $100M or &gt; 6 months substantial or total loss of operation</t>
  </si>
  <si>
    <t>Likelihood</t>
  </si>
  <si>
    <t>Likelihood Guide</t>
  </si>
  <si>
    <t>Level of Risk</t>
  </si>
  <si>
    <t>(E)
Environmental Impact</t>
  </si>
  <si>
    <t>&lt; $1M or
&lt; 1 day disruption to operation</t>
  </si>
  <si>
    <t>$1M - $5M. Or
&lt; 1 week disruption to operation</t>
  </si>
  <si>
    <t>$5M - $20M or
&lt; 1 month disruption to operation</t>
  </si>
  <si>
    <t>$20M -$100M or
&lt; 6 Months Partial loss of operation</t>
  </si>
  <si>
    <t>(R)
Impact on Reputation</t>
  </si>
  <si>
    <t>11
(Moderate)</t>
  </si>
  <si>
    <t>7
(Moderate)</t>
  </si>
  <si>
    <t>12
(Moderate)</t>
  </si>
  <si>
    <t>8
(Moderate)</t>
  </si>
  <si>
    <t>9
(Moderate)</t>
  </si>
  <si>
    <t>6
(Moderate)</t>
  </si>
  <si>
    <t>10
(Moderate)</t>
  </si>
  <si>
    <t>4
(Low)</t>
  </si>
  <si>
    <t>2
(Low)</t>
  </si>
  <si>
    <t>1
(Low)</t>
  </si>
  <si>
    <t>5
(Low)</t>
  </si>
  <si>
    <t>3
(Low)</t>
  </si>
  <si>
    <t>15
(High)</t>
  </si>
  <si>
    <t>19
(High)</t>
  </si>
  <si>
    <t>14
(High)</t>
  </si>
  <si>
    <t>18
(High)</t>
  </si>
  <si>
    <t>13
(High)</t>
  </si>
  <si>
    <t>17
(High)</t>
  </si>
  <si>
    <t>20
(High)</t>
  </si>
  <si>
    <t>16
(High)</t>
  </si>
  <si>
    <t>22
(Extreme)</t>
  </si>
  <si>
    <t>24
(Extreme)</t>
  </si>
  <si>
    <t>25
(Extreme)</t>
  </si>
  <si>
    <t>23
(Extreme)</t>
  </si>
  <si>
    <t>21
(Extreme)</t>
  </si>
  <si>
    <t>Electrical</t>
  </si>
  <si>
    <t>Mechanical</t>
  </si>
  <si>
    <t>Chemical</t>
  </si>
  <si>
    <t>Gravity</t>
  </si>
  <si>
    <t>Noise/Vibration</t>
  </si>
  <si>
    <t>Thermal</t>
  </si>
  <si>
    <t>Radiation</t>
  </si>
  <si>
    <t>Body Mechanics</t>
  </si>
  <si>
    <t>Biological</t>
  </si>
  <si>
    <t>Atmosphere</t>
  </si>
  <si>
    <t>Weather</t>
  </si>
  <si>
    <t>Explosive</t>
  </si>
  <si>
    <t>includes all types and voltages of electricity from HV to batteries to induction, and static electricity.  Includes lightning.</t>
  </si>
  <si>
    <t>includes mobile equipment as well as moving parts on stationary equipment.</t>
  </si>
  <si>
    <t>energy in the form of gases, liquids, solids of which some are natural eg. water, methane, coal, whilst others are introduced eg fuels, acetylene, solvents. Acids and Alkilines. Remember some chemicals react violently if mixed together</t>
  </si>
  <si>
    <t>air, water, pneumatics, springs, gases, oil and grease are all possible stores of pressure energy-including accumulators.</t>
  </si>
  <si>
    <t>noise is also a pressure energy but as the most significant compensated health issue is considered separately.</t>
  </si>
  <si>
    <t>hot or cold conditions, surfaces or substances.</t>
  </si>
  <si>
    <t>in the form of sun light or ionising and non-ionising radiation eg. density gauges, downhole bore loggers and X-ray's.</t>
  </si>
  <si>
    <t>includes the human body’s own energy to move which includes lifting, pushing, pulling, climbing, positioning.</t>
  </si>
  <si>
    <t>covers the many sources of energy in other forms of life from wildlife to viruses or bacteria.</t>
  </si>
  <si>
    <t>Insignificant</t>
  </si>
  <si>
    <t>Minor</t>
  </si>
  <si>
    <t>Major</t>
  </si>
  <si>
    <t>Catastrophic</t>
  </si>
  <si>
    <t>Elim</t>
  </si>
  <si>
    <t>Isol</t>
  </si>
  <si>
    <t>Eng</t>
  </si>
  <si>
    <t>Adm</t>
  </si>
  <si>
    <t>PPE</t>
  </si>
  <si>
    <t>Mining</t>
  </si>
  <si>
    <t>Maintenance</t>
  </si>
  <si>
    <t>CHPP</t>
  </si>
  <si>
    <t>Technical Services</t>
  </si>
  <si>
    <t>Exploration</t>
  </si>
  <si>
    <t>Projects</t>
  </si>
  <si>
    <t>HST</t>
  </si>
  <si>
    <t>HR</t>
  </si>
  <si>
    <t>Commercial</t>
  </si>
  <si>
    <t>PARTICIPANTS</t>
  </si>
  <si>
    <t>NON-CONSENSUS MATTERS</t>
  </si>
  <si>
    <t>Action</t>
  </si>
  <si>
    <t>Reason for Non-Consensus</t>
  </si>
  <si>
    <t>Date</t>
  </si>
  <si>
    <t>Stakeholders:</t>
  </si>
  <si>
    <t>Employees
Contractors
Yancoal</t>
  </si>
  <si>
    <t>Reference Materials:</t>
  </si>
  <si>
    <t>RISK METHODOLOGY:</t>
  </si>
  <si>
    <t>Signature:</t>
  </si>
  <si>
    <r>
      <rPr>
        <b/>
        <sz val="10"/>
        <color theme="1"/>
        <rFont val="Calibri"/>
        <family val="2"/>
        <scheme val="minor"/>
      </rPr>
      <t xml:space="preserve">INTERNAL CONTEXT:
</t>
    </r>
    <r>
      <rPr>
        <sz val="10"/>
        <color theme="1"/>
        <rFont val="Calibri"/>
        <family val="2"/>
        <scheme val="minor"/>
      </rPr>
      <t xml:space="preserve">Yarrabee Coal commenced operations in 1969 as a sole trader operation and has grown to its current standing with 387 full time equivalent employees per month.  
The Yarrabee coal deposit is characterised by multiple economic resource areas.   This means that the resource has to be mined as a series of remote mining pits.  Pits are generally located in areas where economic strip ratio is favourable and geological processes are minimal.  The deposit is characterised by a series of large scale thrust faults trending in a Northwest – Southeast orientation. Numerous smaller faults are present in all mining areas and are identified by advanced drilling.  YCC generally operates multiple pits at any one time.  The mine’s 4 overburden fleets are split between these pits.  Mining activities are generally trending towards the eastern reaches of the deposit as large strike pits are located in these areas.  The mine’s CHPP (preparation plant) is located roughly in the centre of the mining leases.  The train load out is located at Boonal, some 37km South of the Yarrabee mining area.
Mining activities carried out at YCC is that of open cut strip mining method.  This method comprises predominately truck and excavator removal of overburden and coal material.  Top level unconsolidated tertiary sand and clay based material is free dug, while all other consolidated Permian materials are first drilled and blasted before removal via hydraulic excavator.  Coal mining is conducted using excavators with no pre-blasting of coal measures, however, dozer ripping is often employed to loosen coal for mining.  Coal is generally split into two main products:
• Bypass; and 
• Wash coal. 
Bypass coal is stockpiled on various pit ROM pads for crushing and subsequent hauling to the train load out.  Wash coal is loaded in pit and hauled to the CHPP for crushing and washing.  Product coal is road hauled about 37km to the Boonal load out facility on the Blackwater system and then railed to the RG Tanna and WICET Terminals in Gladstone for export to customers.
The Yarrabee Coal Company produces a low volatile, high-energy pulverised coal injection (PCI) product - predominantly used in the steel industry and thermal products used for power generation.  The coal is produced in alignment to agreed specifications as per nominated specification sheets provided by Yancoal Marketing.
Product coal is sold to a number of export customers.
Production at Yarrabee has grown from a modest 1.5 million tonnes (Mt) in 2005 to up to 4Mt in 2019 as per Environmental Consent limits.
</t>
    </r>
    <r>
      <rPr>
        <b/>
        <sz val="10"/>
        <color theme="1"/>
        <rFont val="Calibri"/>
        <family val="2"/>
        <scheme val="minor"/>
      </rPr>
      <t xml:space="preserve">
</t>
    </r>
  </si>
  <si>
    <t>Date of WRAC:</t>
  </si>
  <si>
    <t>rain and flooding, strong winds and lightning.</t>
  </si>
  <si>
    <r>
      <t>effects</t>
    </r>
    <r>
      <rPr>
        <sz val="11"/>
        <color theme="1"/>
        <rFont val="Calibri"/>
        <family val="2"/>
        <scheme val="minor"/>
      </rPr>
      <t xml:space="preserve"> –lost time injury (LTI)</t>
    </r>
  </si>
  <si>
    <r>
      <t>Environmental nuisance</t>
    </r>
    <r>
      <rPr>
        <sz val="11"/>
        <color theme="1"/>
        <rFont val="Calibri"/>
        <family val="2"/>
        <scheme val="minor"/>
      </rPr>
      <t xml:space="preserve"> –
trivial or negligible, short term impact to area of low significance, minimal or no physical remediation required 
No regulation. 
Cost &lt; $1K</t>
    </r>
  </si>
  <si>
    <r>
      <t>Minor environmental harm</t>
    </r>
    <r>
      <rPr>
        <sz val="11"/>
        <color theme="1"/>
        <rFont val="Calibri"/>
        <family val="2"/>
        <scheme val="minor"/>
      </rPr>
      <t xml:space="preserve"> –
short term impact to area of limited local significance, limited physical remediation Reportable Breach /Minor Non-Compliance, potential warning notice, other notices (infringement / prosecution) unlikely.
Costs $1K - $10K</t>
    </r>
  </si>
  <si>
    <r>
      <t>Serious environmental harm</t>
    </r>
    <r>
      <rPr>
        <sz val="11"/>
        <color theme="1"/>
        <rFont val="Calibri"/>
        <family val="2"/>
        <scheme val="minor"/>
      </rPr>
      <t xml:space="preserve"> –
medium term impact to area of local conservation value, medium term physical remediation, actual community health impacts or significance or pollution or contamination Infringement Notice but Prosecution unlikely
Costs $10k -  $100k</t>
    </r>
  </si>
  <si>
    <r>
      <t>Major environmental harm</t>
    </r>
    <r>
      <rPr>
        <sz val="11"/>
        <color theme="1"/>
        <rFont val="Calibri"/>
        <family val="2"/>
        <scheme val="minor"/>
      </rPr>
      <t xml:space="preserve"> –  long term reversible impacts to area of regional conservation significance, health statistics in community alter as a result of this incident or pollution or contamination Prosecution
Costs $100k - $1M</t>
    </r>
  </si>
  <si>
    <r>
      <t>Extreme environmental harm</t>
    </r>
    <r>
      <rPr>
        <sz val="11"/>
        <color theme="1"/>
        <rFont val="Calibri"/>
        <family val="2"/>
        <scheme val="minor"/>
      </rPr>
      <t xml:space="preserve"> – irreversible impacts on environmental values of extreme &amp; widespread areas, or those of national conservation significance, community fatalities or pollution or contamination Prosecution, License revoked 
Costs &gt; $1M</t>
    </r>
  </si>
  <si>
    <r>
      <t>Slight impact</t>
    </r>
    <r>
      <rPr>
        <sz val="11"/>
        <color theme="1"/>
        <rFont val="Calibri"/>
        <family val="2"/>
        <scheme val="minor"/>
      </rPr>
      <t xml:space="preserve"> –
Public awareness may exist but no public concern Isolated compliance failure – no brand damage</t>
    </r>
  </si>
  <si>
    <r>
      <t>Limited impact</t>
    </r>
    <r>
      <rPr>
        <sz val="11"/>
        <color theme="1"/>
        <rFont val="Calibri"/>
        <family val="2"/>
        <scheme val="minor"/>
      </rPr>
      <t xml:space="preserve"> –
Some local public concern
Intervention of regulating authority – minimal brand damage</t>
    </r>
  </si>
  <si>
    <r>
      <t>Considerable impact</t>
    </r>
    <r>
      <rPr>
        <sz val="11"/>
        <color theme="1"/>
        <rFont val="Calibri"/>
        <family val="2"/>
        <scheme val="minor"/>
      </rPr>
      <t xml:space="preserve"> -
Regional public concern
Major compliance failure involving fines – medium brand damage</t>
    </r>
  </si>
  <si>
    <r>
      <t>National impact</t>
    </r>
    <r>
      <rPr>
        <sz val="11"/>
        <color theme="1"/>
        <rFont val="Calibri"/>
        <family val="2"/>
        <scheme val="minor"/>
      </rPr>
      <t xml:space="preserve"> –
National public concern
Temporary withdrawal of license to operate – significant brand damage</t>
    </r>
  </si>
  <si>
    <r>
      <t>International impact</t>
    </r>
    <r>
      <rPr>
        <sz val="11"/>
        <color theme="1"/>
        <rFont val="Calibri"/>
        <family val="2"/>
        <scheme val="minor"/>
      </rPr>
      <t xml:space="preserve"> -
International public attention
Loss of shareholder confidence – irreparable brand damage</t>
    </r>
  </si>
  <si>
    <t>unplanned detonation, catostrophic failure of storage vessels</t>
  </si>
  <si>
    <t xml:space="preserve">naturally occurring energy which causes things, or materials, or people to fall or move downward. Includes high/low wall, stockpiles (slumps), liquids (pipes, tanks/containers, dams), elevated equipment (conveyors, cranes, truck trays) , and people working at heights.  </t>
  </si>
  <si>
    <t xml:space="preserve">toxic or flammable gases, low or elevated oxygen levels, </t>
  </si>
  <si>
    <t>Team member</t>
  </si>
  <si>
    <t>Experience (Yrs)</t>
  </si>
  <si>
    <t>Principal Hazard?</t>
  </si>
  <si>
    <r>
      <rPr>
        <b/>
        <sz val="18"/>
        <color theme="0"/>
        <rFont val="Calibri"/>
        <family val="2"/>
        <scheme val="minor"/>
      </rPr>
      <t>ACTION PLAN</t>
    </r>
    <r>
      <rPr>
        <b/>
        <sz val="11"/>
        <color theme="0"/>
        <rFont val="Calibri"/>
        <family val="2"/>
        <scheme val="minor"/>
      </rPr>
      <t>: Please complete for all extreme and high risks.</t>
    </r>
    <r>
      <rPr>
        <b/>
        <sz val="9"/>
        <color theme="0"/>
        <rFont val="Calibri"/>
        <family val="2"/>
        <scheme val="minor"/>
      </rPr>
      <t xml:space="preserve"> (When allocating accountabilities ensure person is competent for the allocated role/task)</t>
    </r>
  </si>
  <si>
    <t>Inherent Consequence</t>
  </si>
  <si>
    <t>Risk Description</t>
  </si>
  <si>
    <t>Cause(s)</t>
  </si>
  <si>
    <t>Critical Control</t>
  </si>
  <si>
    <t>Prev</t>
  </si>
  <si>
    <t>Mitig</t>
  </si>
  <si>
    <t>Yes</t>
  </si>
  <si>
    <t>No</t>
  </si>
  <si>
    <t>VI-CC-1 –Separation of Two Way Traffic with Centre Dividers</t>
  </si>
  <si>
    <t>VI-CC-2 – Stop Equipment when Road Conditions no Longer Safe</t>
  </si>
  <si>
    <t>VI-CC-3 – Functional Brakes and Steering</t>
  </si>
  <si>
    <t>VI-CC-4 – Fundamentally Stable Parking</t>
  </si>
  <si>
    <t>VI-CC-5 – Positive Communications</t>
  </si>
  <si>
    <t>VI-CC-6 – Compliance with Intersection Rules and Signage</t>
  </si>
  <si>
    <t>VI-CC-7 – Railings, Bunds and Bollards</t>
  </si>
  <si>
    <t>VI-CC-8 – Adequate First Aid and Rescue Response</t>
  </si>
  <si>
    <t>GF-CC-1 – Mine plans developed within geotechnical parameters</t>
  </si>
  <si>
    <t xml:space="preserve">GF-CC-2– Construction to plan </t>
  </si>
  <si>
    <t xml:space="preserve">GF-CC-3 – Monitoring for geotechnical hazards  </t>
  </si>
  <si>
    <t>GF-CC-4 – Stand-off Zones</t>
  </si>
  <si>
    <t>GF-CC-5 – Water directed away from wall and dump faces</t>
  </si>
  <si>
    <t xml:space="preserve">CC-1 – Barriers (incl. signage) installed to restrict direct access. Barrier type dependent on the confined space and identified level of risk. </t>
  </si>
  <si>
    <t>CC-2 – Confined space atmosphere control, monitoring and response.</t>
  </si>
  <si>
    <t xml:space="preserve">CC-3 – Identify and isolate equipment and area that could impact the confined space, including upstream and/or downstream processes. </t>
  </si>
  <si>
    <t>CC-4 – Person can be removed from confined space as per site rescue plan</t>
  </si>
  <si>
    <t xml:space="preserve">CC-1 – When completing work outside of permanent walkways, personnel to select work at heights equipment that is fit for intended purpose  </t>
  </si>
  <si>
    <t>CC-2 – Fall arrest or restraint equipment utilised to prevent falls when no hard barrier is present</t>
  </si>
  <si>
    <t>CC-3 – Temporary barriers installed to prevent access to area until permanent floor or barrier is reinstalled</t>
  </si>
  <si>
    <t>CC-4 – Workers comply with drop zones when there is a risk of falling objects</t>
  </si>
  <si>
    <t>CC-1 – Equipment is maintained to original design requirements</t>
  </si>
  <si>
    <t>CC-3 – Workers to apply locks/tags to dedicated isolation points to isolate sources of energy</t>
  </si>
  <si>
    <t>CC-4 – All equipment is introduced to site</t>
  </si>
  <si>
    <t>CC-5 – Workers correctly identify hazards and follow energised plant procedure</t>
  </si>
  <si>
    <t>T-CC-1 – Scheduled non-destructive testing (NDT) based on site data for rims.</t>
  </si>
  <si>
    <t>T-CC-2 – No-entry zones during inflation and deflation &gt;10 psi based on blast ‘line of fire’.</t>
  </si>
  <si>
    <t>T-CC-3 – Always deflate to specified pressure prior to dismounting and/or disassembling.</t>
  </si>
  <si>
    <t>T-CC-4 – Only use qualified and competent people to perform tyre fitting and repair work.</t>
  </si>
  <si>
    <t>SP-CC-1 – Stockpile equipment not to work near shear faces greater in height than equipment height.</t>
  </si>
  <si>
    <t>SP-CC-2 – Equipment operating on stockpiles to be fitted with appropriate functional safety equipment.</t>
  </si>
  <si>
    <t>SP-CC-3 – Only authorised personnel to access stockpiles.</t>
  </si>
  <si>
    <t>SP-CC-4 – Dozer operators not to enter within zone of influence of operating feeder.</t>
  </si>
  <si>
    <t>AD-CC-1 – Pressurised cabins are operated and maintained to minimise worker exposure to dust (Surface only)</t>
  </si>
  <si>
    <t xml:space="preserve">AD-CC-4 – Routine medical testing (incl. chest x-rays) and actioning of abnormalities </t>
  </si>
  <si>
    <t>LC-CC-1 – No personnel to go beneath loads suspended by cranage/ lifting equipment or load crush zones, and barricade where appropriate</t>
  </si>
  <si>
    <t>LC-CC-2 – Only use lifting cranes, winches, jibs etc. that have been approved for use on site and have undergone pre-start checks for the integrity of lifting components</t>
  </si>
  <si>
    <t>LC-CC-3 – Only use lifting gear checked for integrity, and has correct WLL and specific labelling for the task</t>
  </si>
  <si>
    <t xml:space="preserve">II-CC-1 – Water level monitoring, pumping, controlled dewatering and modifying water flow/path/storage </t>
  </si>
  <si>
    <t xml:space="preserve">II-CC-2 – Engineered fit for purpose, designed and constructed control structures </t>
  </si>
  <si>
    <t>II-CC-7 – Maintain standoff distances and/or barrier between workings in accordance with all available data</t>
  </si>
  <si>
    <t>EX-CC-1 – Controlled recovery of misfire conducted under supervision of shotfirer/qualified person</t>
  </si>
  <si>
    <t>FE-CC-1 – Fire systems designed, installed and maintained to required standards</t>
  </si>
  <si>
    <t>FE-CC-2 – Emergency response capability</t>
  </si>
  <si>
    <t>FE-CC-3 – Monitor and respond to gas monitoring alarms</t>
  </si>
  <si>
    <t>HV-CC-1 – Use of remote switching of HV switchgear</t>
  </si>
  <si>
    <t>HV-CC-2 – Maintain minimum approach distances for any HV live exposed conductors</t>
  </si>
  <si>
    <t>HV-CC-3 – Worker to verify isolation and prove de-energised by using non-contact tester and discharging circuit immediately before touching any exposed HV conductor</t>
  </si>
  <si>
    <t>EX-CC-2 – Identification of hot/reactive ground and development &amp; compliance with loading rules</t>
  </si>
  <si>
    <t>EX-CC-3 – Implement and enforce exclusion zones based on potential exposure to explosive energies</t>
  </si>
  <si>
    <r>
      <t xml:space="preserve">Control Owner </t>
    </r>
    <r>
      <rPr>
        <b/>
        <sz val="9"/>
        <color theme="0"/>
        <rFont val="Calibri"/>
        <family val="2"/>
        <scheme val="minor"/>
      </rPr>
      <t>(Dept)</t>
    </r>
  </si>
  <si>
    <t>Yancoal Core Hazard?</t>
  </si>
  <si>
    <t>SI Safety Interaction
SOP Standard Operating Procedure
SSE Site Senior Executive
SSHR Site Safety &amp; Health Rep
SWI Safe Work Instruction
TARP Trigger Action Response Plan
YCC Yarrabee Coal Company 
WAH Working at Height
WRAC Workplace Risk Assessment &amp; Control</t>
  </si>
  <si>
    <t>This risk assessment shall be conducted in accordance with the YCC Risk Management Procedure.  The risk assessment shall be scored using the approved Yancoal Risk Matrix.
The above referenced procedure has been prepared to ensure compliance to the following tools:
AS/NZS ISO 31000:2009 Risk Management; Recognised Standard 2 – Risk Management; Yancoal Risk Matrix; and Compliance requirements for data entry into the Intellex system.
General Hazards have been recorded at the front of the risk assessment to allow the capture of information once rather than it being repeated in each process.</t>
  </si>
  <si>
    <r>
      <rPr>
        <b/>
        <sz val="10"/>
        <color theme="1"/>
        <rFont val="Calibri"/>
        <family val="2"/>
        <scheme val="minor"/>
      </rPr>
      <t>EXTERNAL CONTEXT:</t>
    </r>
    <r>
      <rPr>
        <sz val="10"/>
        <color theme="1"/>
        <rFont val="Calibri"/>
        <family val="2"/>
        <scheme val="minor"/>
      </rPr>
      <t xml:space="preserve">
The Yarrabee Coal Mine is a wholly owned subsidiary of Yancoal Australia since Yancoal acquired Felix Resources Pty Ltd in December 2009.
The Yarrabee Open Cut Coal Mine is located approximately 40km northeast of Blackwater in Central Queensland’s Bowen Basin, approximately 150km west of Rockhampton and 280km northwest of the Port of Gladstone.
Yarrabee produces low volatile, high-energy, pulverised coal injection (LVPCI) coal which is exported to steelmakers in the Asian region.  The mine is one of a small number of LVPCI mines producing high quality coals located in the Bowen Basin.  In addition, thermal coal is produced and provided to export markets.
The mine operates under the following jurisdictional boundaries:
• Mining Operations – Coal Mining Safety and Health Act 1999;
• Electrical Infrastructure – jointly through the Coal Mining Safety and Health Act 1999 and Electrical Safety Act 2002;
• Radiation Safety – Radiation Safety Act 1999;
• Explosives – Explosives Act 1999;
• Environment – Environmental Protection Act 1994; and
• Exploration – Minerals Resources Act 1989.
Licence to operate is provided through mining leases (ML1770, ML80049, ML80050, ML80096, ML80104, ML80172, ML80195, ML80196, ML80197, ML80198) and environmental consent (EPML00844613) which defines the conditions of operations including the required controls for the interrelation with neighbouring property owners.</t>
    </r>
  </si>
  <si>
    <t>Risk Assessment assumes that current controls are adequate and working:</t>
  </si>
  <si>
    <t>Initial Risk</t>
  </si>
  <si>
    <t>Residual Risk</t>
  </si>
  <si>
    <t>Pressure</t>
  </si>
  <si>
    <t>Sub</t>
  </si>
  <si>
    <t>Airborne Dust and Contaminants</t>
  </si>
  <si>
    <t>AC-CC-3 Blast exclusion zones established using condition-based on determination of fume corridor</t>
  </si>
  <si>
    <t>AD-CC-1 Pressurised cabins are operated and maintained to minimise workers exposure to dust</t>
  </si>
  <si>
    <t>AD-CC-4 Routine medical testings (incl. chest x-ray) and actioning of abnormalities</t>
  </si>
  <si>
    <t>Confined Space</t>
  </si>
  <si>
    <t>CS-CC-1 Barriers (inlc. Signage) installed to restrict direct access. Barrier type dependent on the confined space and identified level of risk</t>
  </si>
  <si>
    <t>CS-CC-2 Confined space atmosphere control, monitoring and response</t>
  </si>
  <si>
    <t>CS-CC-3 Identify and isolate equipment and area that could impact the confined space, including upstream and downstream processes</t>
  </si>
  <si>
    <t>CS-CC-4 Confined space worker is safely removed from confined space if required, following site rescue plan.</t>
  </si>
  <si>
    <t>Explosives</t>
  </si>
  <si>
    <t>EX-CC-2 Identification of hot and/or reactive ground and development &amp; compliance with loading rules to suit site conditions</t>
  </si>
  <si>
    <t>EX-CC-3 Implement and enforce exclusion zones based on potential exposure to explosive energies.</t>
  </si>
  <si>
    <t>Exposure to Energised Plant and Equipment</t>
  </si>
  <si>
    <t>EP-CC-1 Equipment maintained to design requirements</t>
  </si>
  <si>
    <t>EP-CC-3 Workers to apply locks or tags to dedicated and marked isolation points to isolate mechanical, electrical and stored energy</t>
  </si>
  <si>
    <t>EP-CC-4 To verify that equipment is compliant with site standards prior to use</t>
  </si>
  <si>
    <t>EP-CC-5 For energised plant tasks, workers correctly identify hazards and follow energised plant procedure</t>
  </si>
  <si>
    <t>Fire and Explosion</t>
  </si>
  <si>
    <t>FE-CC-1 Fire systems designed, installed and maintained to required standards</t>
  </si>
  <si>
    <t>FE-CC-2 Emergency response capability, including controlled withdrawal</t>
  </si>
  <si>
    <t>FE-CC-3 Monitor and respond to gas monitoring/ alarms to maintain gas limits below explosive range</t>
  </si>
  <si>
    <t>Ground or Strata</t>
  </si>
  <si>
    <t>GF-CC-1 Development of mine plans in accordance with geotehcnical guidelines and condition</t>
  </si>
  <si>
    <t>GF-CC-2 Construction to plan</t>
  </si>
  <si>
    <t>GF-CC-3 Monitoring for geotechnical hazards on excavated/constructed walls, and slopes and responding to abnormalities</t>
  </si>
  <si>
    <t>GF-CC-4 Stand-off zones implemented</t>
  </si>
  <si>
    <t>GF-CC-5 Redirection of water away from walls and dump faces</t>
  </si>
  <si>
    <t>High Voltage</t>
  </si>
  <si>
    <t>HV-CC-1 Use of remote switching of HV switchgear</t>
  </si>
  <si>
    <t>HV-CC-2 Maintain minimum approach distances for any HV live exposed conductors</t>
  </si>
  <si>
    <t>HV-CC-3 Worker to verify isolation and prove de-energised by using non-contact tester and discharging circuit immediately before touching any exposed HV conductor</t>
  </si>
  <si>
    <t>Inrush, Inundation and Storage Dams</t>
  </si>
  <si>
    <t>II-CC-1 Water level monitoring, pumping, controlled dewatering and modifying water flow/path/storage</t>
  </si>
  <si>
    <t>II-CC-2 Engineered fit for purpose, designed and constructed water control structures</t>
  </si>
  <si>
    <t>II-CC-3 Engineered fit for purpose, designed and constructed water control structures</t>
  </si>
  <si>
    <t>II-CC-4 Inspections for unexpected water/ gas accumulations/ changes and corrective actions</t>
  </si>
  <si>
    <t>Lifting, Cranage and Suspended Loads</t>
  </si>
  <si>
    <t>LC-CC-2 Only use lifting cranes, winches, jibs etc. that have been approved for use on site and had pre-start checks for integrity of lifting components (inlc. Hooks, sheaves, ropes, pawls, outriggers etc.)</t>
  </si>
  <si>
    <t>LC-CC-3 Only use lifting gear checked for integrity, and has correct WLL and specific labelling for the task (incl. slings, chains, shackles, spreader bars, grabs etc.)</t>
  </si>
  <si>
    <t>Stockpile and Reclaim Tunnel</t>
  </si>
  <si>
    <t>SP-CC-1 No loaders or dozers to work near shear faces greater in height than the equipment height</t>
  </si>
  <si>
    <t>SP-CC-2 Equipment operating on stockpiles to be fitted with appropriate functional safety equipment (incl. ROPs/FOPs, self-rescuer, etc.)</t>
  </si>
  <si>
    <t>SP-CC-3 Only authorised personnel permitted to access stockpiles</t>
  </si>
  <si>
    <t>Structures and Fixed Plant</t>
  </si>
  <si>
    <t>FS-CC-1 Structural integrity, maintenance and design</t>
  </si>
  <si>
    <t>FS-CC-2 Commissioning of new and/or modified structures and buildings</t>
  </si>
  <si>
    <t>FS-CC-3 Load within design specifications of the structure</t>
  </si>
  <si>
    <t>Tyres</t>
  </si>
  <si>
    <t>T-CC-1 Scheduled NDT testing based on site data for rims</t>
  </si>
  <si>
    <t>T-CC-2 No entry zone during inflation and deflation &gt;10psi based on blast line of fire</t>
  </si>
  <si>
    <t>T-CC-3 Always deflate to specified pressure prior to dismounting and/or disassembling</t>
  </si>
  <si>
    <t>T-CC-4 Only use qualified and competent people to perform tyre fitting and repair work</t>
  </si>
  <si>
    <t>Vehicle Interactions</t>
  </si>
  <si>
    <t>VI-CC-1 Separation of two-way traffic with centre dividers on corners and when road width is less than 3.5 x equipment width</t>
  </si>
  <si>
    <t>VI-CC-2 Workers to stop equipment when visibility is reduced below threshold or road conditions are deemed not safe to continue operating</t>
  </si>
  <si>
    <t>VI-CC-3 Only operate equipment with fully functioning brakes and steering</t>
  </si>
  <si>
    <t>VI-CC-4 Workers will park in designated parking areas and/or park so that vehicle is fundamentally stable.</t>
  </si>
  <si>
    <t>VI-CC-5 Workers to obtain positive communications before entering an active work zones</t>
  </si>
  <si>
    <t>VI-CC-6 Workers will comply with intersection rules/signage (including using horns on UG blind corners)</t>
  </si>
  <si>
    <t>VI-CC-7 Railing, bunds and bollards to prevent equipment going over edge or contacting other equipment/ infrastructure</t>
  </si>
  <si>
    <t>VI-CC-8 Adequate first aid response and rescue response</t>
  </si>
  <si>
    <t>Working at Heights</t>
  </si>
  <si>
    <t>WH-CC-1 When completing work outside of permanent walkways, personnel to select work at height equipment that is fit for intended purpose</t>
  </si>
  <si>
    <t>WH-CC-2 When no hard barrier is available, suitable fall restraint system installed to prevent unprotected workers going over exposed edges</t>
  </si>
  <si>
    <t>WH-CC-3 Temporary barrier installed to prevent access to area until permanent floor/barrier is reinstalled</t>
  </si>
  <si>
    <t>WH-CC-4 Workers to comply with drop/exclusion zones and signage when work is taking place at heights</t>
  </si>
  <si>
    <r>
      <rPr>
        <sz val="10"/>
        <color theme="1"/>
        <rFont val="Calibri"/>
        <family val="2"/>
        <scheme val="minor"/>
      </rPr>
      <t xml:space="preserve">Recognised Standard 02 – Control of Risk Management Practices
ISO31000:2018 Risk Management
Coal Mining Safety and Health Act 1999 
Coal Mining Safety and Health Regulation 2017
Yarrabee SHMS
DNRME Hazard Database
</t>
    </r>
    <r>
      <rPr>
        <b/>
        <sz val="10"/>
        <color theme="1"/>
        <rFont val="Calibri"/>
        <family val="2"/>
        <scheme val="minor"/>
      </rPr>
      <t xml:space="preserve">
</t>
    </r>
  </si>
  <si>
    <t>CORE HAZARD</t>
  </si>
  <si>
    <t>CRITICAL CONTROL</t>
  </si>
  <si>
    <t>Instructions for the use of this WRAC template</t>
  </si>
  <si>
    <t>DO NOT PRINT THIS PAGE</t>
  </si>
  <si>
    <t xml:space="preserve">a) Identify the scope of the risk assessment. This may also include what the risk assessment does not cover. </t>
  </si>
  <si>
    <t>b) Add in the internal and external stakeholders.</t>
  </si>
  <si>
    <t>b) Hide or delete any blank rows for each identified task/activity.</t>
  </si>
  <si>
    <t>a) Once the team has been taken through the example provided in the WRAC, hide or delete those rows.</t>
  </si>
  <si>
    <t xml:space="preserve">c) Document any disagreed matters, noting the person who has disagreed, the reason for the non-consensus, the date and their signature. </t>
  </si>
  <si>
    <t>a) Document any actions that have been agreed upon in the WRAC.</t>
  </si>
  <si>
    <t>c) Delete any task/activity rows that aren't required.</t>
  </si>
  <si>
    <t xml:space="preserve">b) Document all WRAC attendees, noting their role, experience and have them sign the hard copy. </t>
  </si>
  <si>
    <t xml:space="preserve"> </t>
  </si>
  <si>
    <t xml:space="preserve">1. YCC WRAC Front Page </t>
  </si>
  <si>
    <t>2. WRAC</t>
  </si>
  <si>
    <t>3. Action Plan_Attend_NC Issues</t>
  </si>
  <si>
    <r>
      <t xml:space="preserve">4. Risk Matrix </t>
    </r>
    <r>
      <rPr>
        <sz val="11"/>
        <rFont val="Calibri"/>
        <family val="2"/>
        <scheme val="minor"/>
      </rPr>
      <t>and</t>
    </r>
    <r>
      <rPr>
        <b/>
        <sz val="11"/>
        <color rgb="FF0070C0"/>
        <rFont val="Calibri"/>
        <family val="2"/>
        <scheme val="minor"/>
      </rPr>
      <t xml:space="preserve"> 5. Core Hazards Critical Controls</t>
    </r>
  </si>
  <si>
    <r>
      <t xml:space="preserve">a)  These are reference material only and are </t>
    </r>
    <r>
      <rPr>
        <b/>
        <u/>
        <sz val="11"/>
        <color theme="1"/>
        <rFont val="Calibri"/>
        <family val="2"/>
        <scheme val="minor"/>
      </rPr>
      <t>not required</t>
    </r>
    <r>
      <rPr>
        <sz val="11"/>
        <color theme="1"/>
        <rFont val="Calibri"/>
        <family val="2"/>
        <scheme val="minor"/>
      </rPr>
      <t xml:space="preserve"> to be printed with the WRA for record keeping purposes.</t>
    </r>
  </si>
  <si>
    <r>
      <t xml:space="preserve">d) Obtain signatures by the department head and the SSE (if required). </t>
    </r>
    <r>
      <rPr>
        <b/>
        <sz val="11"/>
        <color rgb="FFFF0000"/>
        <rFont val="Calibri"/>
        <family val="2"/>
        <scheme val="minor"/>
      </rPr>
      <t>Note that the SSE shall sign off all SOP underpinning WRAC's.</t>
    </r>
  </si>
  <si>
    <r>
      <t xml:space="preserve">d) Highlight the WRAC rows and go to Page Layout &gt; Print area and Select </t>
    </r>
    <r>
      <rPr>
        <b/>
        <u/>
        <sz val="11"/>
        <color theme="1"/>
        <rFont val="Calibri"/>
        <family val="2"/>
        <scheme val="minor"/>
      </rPr>
      <t>Set Print Area</t>
    </r>
  </si>
  <si>
    <t>Only fill out cells that are coloured in Light Blue</t>
  </si>
  <si>
    <t>YANCOAL CORE HAZARDS AND CRITICAL HAZARDS REFERENCE SHEET</t>
  </si>
  <si>
    <t>YANCOAL RISK MATRIX REFERENCE SHEET</t>
  </si>
  <si>
    <t>SSE Approval:</t>
  </si>
  <si>
    <t xml:space="preserve">This template has been protected to avoid unapproved changes. </t>
  </si>
  <si>
    <t>- This prints out the risk matrix and critical controls for use by the work group</t>
  </si>
  <si>
    <t>- This prints out the final WRAC sheets</t>
  </si>
  <si>
    <t>Existing Control(s)</t>
  </si>
  <si>
    <t xml:space="preserve">Purpose and Scope:  </t>
  </si>
  <si>
    <t>Company</t>
  </si>
  <si>
    <t>ALARA As Low AS Reasonably Achievable
EA Environmental Authority
ERT Emergency Rescue Team
JSA Job Safety Analysis
LTA Less than Adequate
MoC Management of Change
OCE Open Cut Examiner
PPE Personal Protective Equipment
PRIDE Prevent Risk in Daily Environment
PRO Procedure</t>
  </si>
  <si>
    <r>
      <t xml:space="preserve">Yes </t>
    </r>
    <r>
      <rPr>
        <sz val="11"/>
        <color theme="1"/>
        <rFont val="Wingdings"/>
        <charset val="2"/>
      </rPr>
      <t>o</t>
    </r>
    <r>
      <rPr>
        <sz val="11"/>
        <color theme="1"/>
        <rFont val="Calibri"/>
        <family val="2"/>
        <scheme val="minor"/>
      </rPr>
      <t xml:space="preserve">         No  </t>
    </r>
    <r>
      <rPr>
        <sz val="11"/>
        <color theme="1"/>
        <rFont val="Wingdings"/>
        <charset val="2"/>
      </rPr>
      <t>o</t>
    </r>
  </si>
  <si>
    <t>EX-CC-1 Controlled recovery of misfire conducted under supervision of shotfirer/qualified person</t>
  </si>
  <si>
    <t>Facilitator</t>
  </si>
  <si>
    <t>LC-CC-1 No personnel to go beneath loads suspended by a crane/ lifting equipment (incl. loading/unloading trucks) or load crush zone (consider pendulum effect) and barricade where appropriate</t>
  </si>
  <si>
    <t>T-CC-5 Selection of engineered fall-back protection arms on tyre handlers</t>
  </si>
  <si>
    <t xml:space="preserve">BROAD BRUSH RISK ASSESSMENT  </t>
  </si>
  <si>
    <r>
      <t xml:space="preserve">The following controls (based on the Nertney Wheel) are considered common controls and are stated once in the context and are not repeated in the Risk Assessment table.  These controls are considered as in place and adequate when scoring this risk assessment.
Level 1 Risk Assessments include (PRIDE), Level 2 Risk assessments in this risk assessment include (JSA), Standard 11, Site Induction, Tool Box Meetings for Task Specific Requirements
All persons who work on site, must be authorised to perform work on the site.
All persons that operate/drive on site shall be authorised by the Site Senior Executive (SSE) or their appointed Delegate prior to operating any vehicle or mobile equipment on site.
All personnel performing “high risk work” will possess competencies that are mapped or equivalent to the RII National Competency Framework.
Minimum specifications defined for all equipment and vehicles, managed via introduction to site inspections and authorisations - identified in pre delivery inspection sheets, specifications outlined in vehicles and mobile equipment standard
</t>
    </r>
    <r>
      <rPr>
        <b/>
        <i/>
        <u/>
        <sz val="10"/>
        <rFont val="Calibri"/>
        <family val="2"/>
        <scheme val="minor"/>
      </rPr>
      <t>Safe People</t>
    </r>
    <r>
      <rPr>
        <sz val="10"/>
        <rFont val="Calibri"/>
        <family val="2"/>
        <scheme val="minor"/>
      </rPr>
      <t xml:space="preserve">
• Personnel present fit for work unaffected by drugs, alcohol, fatigue or any other impairment.  Persons who work on site, must be authorised to perform work on the site including the operation of any vehicles or equipment.
• Supervisors hold the competencies required by the Safety and Health Advisory Committee.
• Personnel shall be inducted prior to the performance of any work. 
• Personnel have the right to stop work, where they believe that there is an unacceptable level of risk. 
</t>
    </r>
    <r>
      <rPr>
        <b/>
        <i/>
        <u/>
        <sz val="10"/>
        <rFont val="Calibri"/>
        <family val="2"/>
        <scheme val="minor"/>
      </rPr>
      <t>Safe Equipment</t>
    </r>
    <r>
      <rPr>
        <sz val="10"/>
        <rFont val="Calibri"/>
        <family val="2"/>
        <scheme val="minor"/>
      </rPr>
      <t xml:space="preserve"> 
• All light and medium vehicles and heavy mobile plant including contractor equipment (except under escort) shall be inspected prior to first use on site.
• Maintenance work is completed as per OEM recommendations.
• Pre-start inspections are completed as per site rules and defects are reported and managed appropriately.
</t>
    </r>
    <r>
      <rPr>
        <b/>
        <i/>
        <u/>
        <sz val="10"/>
        <rFont val="Calibri"/>
        <family val="2"/>
        <scheme val="minor"/>
      </rPr>
      <t xml:space="preserve">Safe Procedures  </t>
    </r>
    <r>
      <rPr>
        <sz val="10"/>
        <rFont val="Calibri"/>
        <family val="2"/>
        <scheme val="minor"/>
      </rPr>
      <t xml:space="preserve">
• CMW's participate in the site PRIDE and JSA processes.
• Hazard reports are used to identify and report hazards.
• Daily pre-shift meetings are held and address relevant hazards and information.
• OCE Reports are developed and address relevant hazards.
• SOP’s / SWI’s are available in Intelex.   Hardcopies (uncontrolled) are available in the crib-hut and OCE Office.  Access is available via the computer in the HST training room.
• Trigger Action Response Plans (TARPS) in place for significant hazards.
• Workplace Inspections and Access Control, specifically regarding the withdrawal of persons in unacceptable levels of risk. 
• Industry safety alerts are distributed and communicated to personnel.
• Third party contractors are verified for equipment and process prior to the commencement of work.
• Positive communications required at all times – which means that the communication is met with a verbal response.
• Safety Interactions are conducted.
• Audits and inspections are conducted as planned. 
</t>
    </r>
    <r>
      <rPr>
        <b/>
        <i/>
        <u/>
        <sz val="10"/>
        <rFont val="Calibri"/>
        <family val="2"/>
        <scheme val="minor"/>
      </rPr>
      <t>Safe Environment</t>
    </r>
    <r>
      <rPr>
        <sz val="10"/>
        <rFont val="Calibri"/>
        <family val="2"/>
        <scheme val="minor"/>
      </rPr>
      <t xml:space="preserve">
• Excavation areas are only opened after inspection by the OCE.
• Personnel are not permitted to go past “hazardous / restricted / signed area” signs without the permission of the OCE.
• Maximum speed limits = 60 kph unless otherwise signed or conditions dictate.
• Road furniture is installed throughout the mine to clearly delineate the roads, intersections etc.
• Exclusion zones are established for high risk tasks and must be obeyed (e.g., blasting, working at height, geotechnical zones, brake testing areas etc.).
• Weather conditions are monitored on a daily and weekly basis and actions are taken to respond to identified weather conditions.
</t>
    </r>
    <r>
      <rPr>
        <b/>
        <i/>
        <u/>
        <sz val="10"/>
        <rFont val="Calibri"/>
        <family val="2"/>
        <scheme val="minor"/>
      </rPr>
      <t>Mitigation</t>
    </r>
    <r>
      <rPr>
        <sz val="10"/>
        <rFont val="Calibri"/>
        <family val="2"/>
        <scheme val="minor"/>
      </rPr>
      <t xml:space="preserve">
• First aid kits available.  
• Dedicated site based paramedic and stocked first aid room.
• Emergency Response Plan (including Emergency Response Team and ESO).
• ERT Vehicle and Truck available.
• Lightning detectors are available.
• Designated helicopter landing zone.
• First aid personnel available on site.
• Strategically placed defibrillators and trauma grab bags.
• Local emergency services.
• Rescue helicopters available in Rockhampton.
</t>
    </r>
  </si>
  <si>
    <t>Release to Water - Sediment-laden Water</t>
  </si>
  <si>
    <t>Operating Constraints</t>
  </si>
  <si>
    <t>General</t>
  </si>
  <si>
    <t>Infrastructure Decommissioning</t>
  </si>
  <si>
    <t>Discharge of sediment-laden water into the receiving environment due to surface erosion.</t>
  </si>
  <si>
    <t>Ecology -  Flora and Fauna (Terrestrial)</t>
  </si>
  <si>
    <t xml:space="preserve">Inadequate document and spatial data management to demonstrate compliance with the required rehabilitation milestones and criteria.
</t>
  </si>
  <si>
    <t>Landform</t>
  </si>
  <si>
    <t>Release to Water</t>
  </si>
  <si>
    <t>Release to Water - Contaminant</t>
  </si>
  <si>
    <t xml:space="preserve">Ecology -  Flora and Fauna </t>
  </si>
  <si>
    <t>Groundwater</t>
  </si>
  <si>
    <t>Surface water</t>
  </si>
  <si>
    <t>TSF</t>
  </si>
  <si>
    <t>*Uneconomic market conditions and/or cost-prohibitive operating conditions.</t>
  </si>
  <si>
    <t>*Legislative and regulation amendments by the QLD government.</t>
  </si>
  <si>
    <t>Unauthorised waste disposal and/or waste generation exceeds waste disposal capacity.</t>
  </si>
  <si>
    <t>*Inappropriate waste disposal practices.
*Inadequate decommissioning planning and execution.</t>
  </si>
  <si>
    <t>Land</t>
  </si>
  <si>
    <t>*Hazardous materials not removed. 
*Contaminated lands not identified and/or remediated.</t>
  </si>
  <si>
    <t>Heritage</t>
  </si>
  <si>
    <t>*Physical damage to heritage items.</t>
  </si>
  <si>
    <t>Surface Water</t>
  </si>
  <si>
    <t xml:space="preserve">Inadequate growth medium (topsoil) to support rehabilitation.
</t>
  </si>
  <si>
    <t>Backfilled Voids</t>
  </si>
  <si>
    <t>Damage to, or loss of, heritage values (European and Aboriginal)</t>
  </si>
  <si>
    <t>Infrastructure</t>
  </si>
  <si>
    <t>RISK ID</t>
  </si>
  <si>
    <t>Future regulatory changes make the NUMAs unacceptable.</t>
  </si>
  <si>
    <t>Waste Emplacement (Out of Pit)</t>
  </si>
  <si>
    <t>Sown seed mix and planted tube stock species are incompatible with the approved PMLU.</t>
  </si>
  <si>
    <t>Soil</t>
  </si>
  <si>
    <t>See 2.6</t>
  </si>
  <si>
    <t>See 2.7</t>
  </si>
  <si>
    <t>See 2.8</t>
  </si>
  <si>
    <t>See 2.9</t>
  </si>
  <si>
    <t>Backfilled void groundwater quality is poor and contaminates local groundwater systems.</t>
  </si>
  <si>
    <t xml:space="preserve">The backfilled void landforms of C-Pit, DE-Pit, DOM3 and H-Pit are physically unstable (settlement/subsidence) preventing PLMU from being achieved. </t>
  </si>
  <si>
    <t xml:space="preserve">The landform is physically unstable (erosion) </t>
  </si>
  <si>
    <t xml:space="preserve">NUMA extent exceeds approved limits (approval boundary ) e.g. CE Pits </t>
  </si>
  <si>
    <t>Retained infrastructure is not fit for final land use e.g. Buildings, Dams</t>
  </si>
  <si>
    <t>Retained dam  water quality is unsuitable to support PMLU e.g. grazing</t>
  </si>
  <si>
    <t>Catastrophic failure of TSF wall (DE-Pit).</t>
  </si>
  <si>
    <t>NUMAs</t>
  </si>
  <si>
    <t>Pit water exceeds void containment and discharges into the receiving environment (including DOM1 - TSF )</t>
  </si>
  <si>
    <t>Proposed Controls</t>
  </si>
  <si>
    <t>*Undocumented rehabilitation planning systems and processes.
*Rehabilitation planning and mining operational processes are not adequately integrated.
*Onboarding processes and position descriptions are inadequate. 
*Scheduling and availability of mining resources not aligned to achieve the PRCP schedule.</t>
  </si>
  <si>
    <t>Roles and responsibilities for rehabilitation planning and execution are poorly defined or communicated.</t>
  </si>
  <si>
    <t>Insufficient technical and operational resources to plan and implement the rehabilitation plan.</t>
  </si>
  <si>
    <r>
      <rPr>
        <b/>
        <sz val="10"/>
        <rFont val="Calibri"/>
        <family val="2"/>
        <scheme val="minor"/>
      </rPr>
      <t>EC06</t>
    </r>
    <r>
      <rPr>
        <sz val="10"/>
        <rFont val="Calibri"/>
        <family val="2"/>
        <scheme val="minor"/>
      </rPr>
      <t xml:space="preserve"> - Documented Position Descriptions are prepared by Human Resources.
</t>
    </r>
    <r>
      <rPr>
        <b/>
        <sz val="10"/>
        <rFont val="Calibri"/>
        <family val="2"/>
        <scheme val="minor"/>
      </rPr>
      <t>EC07</t>
    </r>
    <r>
      <rPr>
        <sz val="10"/>
        <rFont val="Calibri"/>
        <family val="2"/>
        <scheme val="minor"/>
      </rPr>
      <t xml:space="preserve"> - YCC Environmental Management Plans (within the EMS) describe roles and responsibilities for relevant positions.</t>
    </r>
  </si>
  <si>
    <t>*Loss of/inability to attract the required technical and operational skills due to industry skills shortages and market competition.
*Internal resourcing cannot manage PRCP scheduling and reporting obligations and complexity.
*Undocumented rehabilitation planning systems and processes.
*Rehabilitation planning and mining operational processes are not adequately integrated.
*Scheduling and availability of mining resources not aligned to achieve the PRCP schedule.</t>
  </si>
  <si>
    <r>
      <rPr>
        <b/>
        <sz val="10"/>
        <rFont val="Calibri"/>
        <family val="2"/>
        <scheme val="minor"/>
      </rPr>
      <t>EC03</t>
    </r>
    <r>
      <rPr>
        <sz val="10"/>
        <rFont val="Calibri"/>
        <family val="2"/>
        <scheme val="minor"/>
      </rPr>
      <t xml:space="preserve"> - Internal mine planning processes (including integration of rehabilitation planning)
</t>
    </r>
    <r>
      <rPr>
        <b/>
        <sz val="10"/>
        <rFont val="Calibri"/>
        <family val="2"/>
        <scheme val="minor"/>
      </rPr>
      <t>EC05</t>
    </r>
    <r>
      <rPr>
        <sz val="10"/>
        <rFont val="Calibri"/>
        <family val="2"/>
        <scheme val="minor"/>
      </rPr>
      <t xml:space="preserve"> - Engagement of external contractors/consultants to meet skill and resource requirements.</t>
    </r>
  </si>
  <si>
    <t>PRCP not approved</t>
  </si>
  <si>
    <t>*Inadequate stakeholder engagement and consultation.
*Supply of insufficient or inaccurate information.</t>
  </si>
  <si>
    <t>The rehabilitation monitoring program does not adequately measure completion criteria.</t>
  </si>
  <si>
    <t xml:space="preserve">*Data loss due to no centralised data/record storage system.
*Document and spatial management systems are not aligned to support the complexity of the PRCP  reporting requirements.
*Internal resourcing cannot manage the complex PRCP scheduling and reporting obligations.
*Historical technical studies and data not available to support the approved rehabilitation milestones completion criteria.
</t>
  </si>
  <si>
    <t>The landform surface is physically unstable (rilling, erosion and mass movement) preventing PMLU from being achieved.</t>
  </si>
  <si>
    <t>Modified landform changes surface hydrological regime affecting downstream environment and water users.</t>
  </si>
  <si>
    <t>Discharge of acidic/saline water into the receiving environment, causing environmental harm (surface water and groundwater).</t>
  </si>
  <si>
    <t xml:space="preserve">*Landforms not constructed to the approved design
*Chemical instability resulting in acid/saline seepage (Geochemical properties of overburden material not understood or monitored).
*Inadequate waste tracking and dumping strategy.
*Inadequate design and construction of the water management system. </t>
  </si>
  <si>
    <t>*Inadequate topsoil volumes to rehabilitate current disturbance areas.
*Poor soil structure and fertility due to inherent physical and chemical properties limiting seed germination and plant growth.</t>
  </si>
  <si>
    <r>
      <rPr>
        <b/>
        <sz val="10"/>
        <rFont val="Calibri"/>
        <family val="2"/>
        <scheme val="minor"/>
      </rPr>
      <t>EC12</t>
    </r>
    <r>
      <rPr>
        <sz val="10"/>
        <rFont val="Calibri"/>
        <family val="2"/>
        <scheme val="minor"/>
      </rPr>
      <t xml:space="preserve"> - WRD final landform design incorporates water management and erosion control features such as drainage swales/channels and sediment dams.
</t>
    </r>
    <r>
      <rPr>
        <b/>
        <sz val="10"/>
        <rFont val="Calibri"/>
        <family val="2"/>
        <scheme val="minor"/>
      </rPr>
      <t>EC17</t>
    </r>
    <r>
      <rPr>
        <sz val="10"/>
        <rFont val="Calibri"/>
        <family val="2"/>
        <scheme val="minor"/>
      </rPr>
      <t xml:space="preserve"> - Care and maintenance of rehabilitation areas informed by the rehabilitation monitoring program (</t>
    </r>
    <r>
      <rPr>
        <b/>
        <sz val="10"/>
        <rFont val="Calibri"/>
        <family val="2"/>
        <scheme val="minor"/>
      </rPr>
      <t>EC10</t>
    </r>
    <r>
      <rPr>
        <sz val="10"/>
        <rFont val="Calibri"/>
        <family val="2"/>
        <scheme val="minor"/>
      </rPr>
      <t xml:space="preserve">).
</t>
    </r>
    <r>
      <rPr>
        <b/>
        <sz val="10"/>
        <rFont val="Calibri"/>
        <family val="2"/>
        <scheme val="minor"/>
      </rPr>
      <t>EC20</t>
    </r>
    <r>
      <rPr>
        <sz val="10"/>
        <rFont val="Calibri"/>
        <family val="2"/>
        <scheme val="minor"/>
      </rPr>
      <t xml:space="preserve"> - Implementation of the Yarrabee Erosion and Sediment Control Plan (ESCP).
</t>
    </r>
    <r>
      <rPr>
        <b/>
        <sz val="10"/>
        <rFont val="Calibri"/>
        <family val="2"/>
        <scheme val="minor"/>
      </rPr>
      <t>EC21</t>
    </r>
    <r>
      <rPr>
        <sz val="10"/>
        <rFont val="Calibri"/>
        <family val="2"/>
        <scheme val="minor"/>
      </rPr>
      <t xml:space="preserve"> - External surface water monitoring program (including annual REMP) to assess downstream water quality, morphology, and aquatic changes.</t>
    </r>
    <r>
      <rPr>
        <b/>
        <sz val="10"/>
        <rFont val="Calibri"/>
        <family val="2"/>
        <scheme val="minor"/>
      </rPr>
      <t xml:space="preserve">
EC22 </t>
    </r>
    <r>
      <rPr>
        <sz val="10"/>
        <rFont val="Calibri"/>
        <family val="2"/>
        <scheme val="minor"/>
      </rPr>
      <t xml:space="preserve">- Operation and maintenance of a mine water management system e.g. Pumps, pipes, dams.
</t>
    </r>
  </si>
  <si>
    <t>Poor germination percentage/tube stock survival delay or prevent PMLU from being achieved.</t>
  </si>
  <si>
    <t>*Historical seed mix/tube stock species were not selected to achieve a specific Regional Ecosystem or PMLU.
*Domination by certain planted species, e.g. Buffel Grass, prevents the required species diversity. 
*The nominated native species cannot be sourced or are unavailable due to industry demand.</t>
  </si>
  <si>
    <t xml:space="preserve">*Poor soil structure and fertility due to inherent physical and chemical properties limiting seed germination and plant growth.
*Bushfires (severity and frequency).
*Changes in climatic conditions over time.
*Overgrazing from domestic and native animals.
*Competition from undesirable invasive species, e.g.Chloris gayana and Cenchrus ciliaris, and other weed species.
</t>
  </si>
  <si>
    <r>
      <rPr>
        <b/>
        <sz val="10"/>
        <rFont val="Calibri"/>
        <family val="2"/>
        <scheme val="minor"/>
      </rPr>
      <t>C17</t>
    </r>
    <r>
      <rPr>
        <sz val="10"/>
        <rFont val="Calibri"/>
        <family val="2"/>
        <scheme val="minor"/>
      </rPr>
      <t xml:space="preserve"> - Care and maintenance of rehabilitation areas informed by the rehabilitation monitoring program (EC10).</t>
    </r>
  </si>
  <si>
    <t>*Leaching of contaminants into local groundwater system as a source.</t>
  </si>
  <si>
    <t>Landform is not free-draining  resulting poor water quality runoff and salt accumulation in the soil.</t>
  </si>
  <si>
    <t xml:space="preserve">*Subsidence/settlement of backfilled material.
*Landform not free-draining, causing surface ponding.
*Evaporation of saline ponded water results in salt accumulation in the soil, adversely impacting vegetation growth.
</t>
  </si>
  <si>
    <r>
      <t xml:space="preserve">Poor long-term resilience/survival of established rehabilitation areas prevents sustainable PMLU outcomes.
</t>
    </r>
    <r>
      <rPr>
        <b/>
        <sz val="10"/>
        <rFont val="Calibri"/>
        <family val="2"/>
        <scheme val="minor"/>
      </rPr>
      <t>(SEE RISK ID 2.9)</t>
    </r>
  </si>
  <si>
    <r>
      <t xml:space="preserve">Sown seed mix and planted tube stock species are not compatible with the approved PMLU.
</t>
    </r>
    <r>
      <rPr>
        <b/>
        <sz val="10"/>
        <rFont val="Calibri"/>
        <family val="2"/>
        <scheme val="minor"/>
      </rPr>
      <t>(SEE RISK ID 2.8)</t>
    </r>
  </si>
  <si>
    <r>
      <t xml:space="preserve">Poor germination percentage/tube stock survival rates delay rehabilitation milestones or prevent PMLU from being achieved.
</t>
    </r>
    <r>
      <rPr>
        <b/>
        <sz val="10"/>
        <rFont val="Calibri"/>
        <family val="2"/>
        <scheme val="minor"/>
      </rPr>
      <t>(SEE RISK ID 2.7)</t>
    </r>
  </si>
  <si>
    <t>Catastrophic pit wall failure (high-wall and end wall)</t>
  </si>
  <si>
    <t>*Excavation of open cut pit depressurises the natural groundwater system
* Reduction of groundwater levels and yield from local groundwater bores</t>
  </si>
  <si>
    <t>Void depressurises the local groundwater aquifer, impacting GDE and water users.</t>
  </si>
  <si>
    <t>Void water quality is poor and contaminates local groundwater and surface water  systems (Source)</t>
  </si>
  <si>
    <t>*Leaching of contaminants into local groundwater system due to depressurisation
* Elevated void water levels interact with surface water systems, impacting aquatic systems and water quality.</t>
  </si>
  <si>
    <t xml:space="preserve">*Overburden material comprising Quaternary, Tertiary and weathered Permian strata is chemically and physically unstable to runoff and rainfall impacts.
*Inadequate water management around the high wall and end wall.
*Approval boundary constraints prevent drainage features from being constructed around CE North Highwall.
*Upslope flow line erosion caused by constructed drainage controls. 
</t>
  </si>
  <si>
    <t>*Proximity of the current void extent prevents geotechnical design criteria from being achieved.
*High wall and end wall failure due to unstable geotechnical conditions.
*High wall and end wall failure due to inadequate water management.</t>
  </si>
  <si>
    <t>Contaminated groundwater seepage into the receiving environment causes environmental harm (DE-PIT and DOM 1 TSF).</t>
  </si>
  <si>
    <t>*The dam wall and TSF cap do not function in accordance with the design criteria.
*Inadequate management of surface water, causing gully erosion.</t>
  </si>
  <si>
    <t>*TSF void becomes a groundwater source.
*Changed long-term hydrogeological conditions due to increased groundwater recharge.</t>
  </si>
  <si>
    <t xml:space="preserve">*Poor site records resulting in services being unable to be located.
*Exploration holes not sealed (grouted) and drill pad and sumps not rehabilitated.
*Failure to reach an agreement to retain infrastructure with the underlying landholder.
*Inadequate decommissioning planning and execution.
*Hazardous materials not removed. 
*Contaminated lands not identified and/or remediated.
</t>
  </si>
  <si>
    <t>Land/Groundwater</t>
  </si>
  <si>
    <t xml:space="preserve">*Lack of maintenance compromises structural integrity, e.g. buildings, water management infrastructure
*Retained dams have reduced storage capacity due to excessive sediment buildup.
</t>
  </si>
  <si>
    <t>*Elevated salt levels
*Contaminated lands not identified and/or remediated.</t>
  </si>
  <si>
    <t>Hazardous materials contamination of  land and groundwater</t>
  </si>
  <si>
    <t>Twelve Mile Creek – Poor water quality due to hydrological interaction with adjacent mined areas (including backfilled pits C&amp;D).</t>
  </si>
  <si>
    <t xml:space="preserve">*The proposed diversion functional design is inadequate.
*The diversion and flood plain is not constructed to design.
*Channel and bank erosion.
*Insufficient or unsuitable construction material.
*Unconsolidated backfill material of C &amp; D Pit causes diversion channel instability.
*Unsuccessful rehabilitation establishment.
*A Pit landform does not contain a 1:1000 AEP flood level.
*Groundwater interaction (into and away from) with mined areas.
</t>
  </si>
  <si>
    <t>Twelve Mile Creek - The landform does not support the geomorphic function of the proposed Twelve Mile Creek diversion and flood plain.</t>
  </si>
  <si>
    <t>Reinstated drainage flow lines are unstable.</t>
  </si>
  <si>
    <r>
      <t xml:space="preserve">Twelve Mile Creek—Poor germination percentages and tube stock survival rates
</t>
    </r>
    <r>
      <rPr>
        <b/>
        <sz val="10"/>
        <rFont val="Calibri"/>
        <family val="2"/>
        <scheme val="minor"/>
      </rPr>
      <t>(SEE RISK ID 2.7)</t>
    </r>
  </si>
  <si>
    <r>
      <t xml:space="preserve">Twelve Mile Creek  - Sown seed mix and planted tube stock species are not compatible with the approved PMLU.
</t>
    </r>
    <r>
      <rPr>
        <b/>
        <sz val="10"/>
        <rFont val="Calibri"/>
        <family val="2"/>
        <scheme val="minor"/>
      </rPr>
      <t>(SEE RISK ID 2.8)</t>
    </r>
  </si>
  <si>
    <r>
      <t xml:space="preserve">Twelve Mile Creek - Poor long-term resilience/survival of established rehabilitation areas prevents sustainable PMLU outcomes.
</t>
    </r>
    <r>
      <rPr>
        <b/>
        <sz val="10"/>
        <rFont val="Calibri"/>
        <family val="2"/>
        <scheme val="minor"/>
      </rPr>
      <t>(SEE RISK ID 2.9)</t>
    </r>
  </si>
  <si>
    <t>TSF capping construction delay or failure to support the required PMLU ((DE-PIT – Grazing and DOM 1 TSF - NUMA).</t>
  </si>
  <si>
    <t>Justification for Selection</t>
  </si>
  <si>
    <t xml:space="preserve">Performance Measures and Constraints </t>
  </si>
  <si>
    <t>Resource Requirements</t>
  </si>
  <si>
    <t>Timing</t>
  </si>
  <si>
    <t>Responsibility</t>
  </si>
  <si>
    <t>Yarrabee Coal Company Pty Ltd</t>
  </si>
  <si>
    <t>Not Applicable</t>
  </si>
  <si>
    <t>Yancoal</t>
  </si>
  <si>
    <t>IT Systems
Personnel and equipment</t>
  </si>
  <si>
    <t>Reporting and Monitoring Requirements</t>
  </si>
  <si>
    <t>Human Resources support</t>
  </si>
  <si>
    <t>*Protocol (checklist) developed and communicated.
*Position descriptions updated (where relevant).</t>
  </si>
  <si>
    <t>Stakeholder engagement plan implemented</t>
  </si>
  <si>
    <t>Consultant support</t>
  </si>
  <si>
    <t>*To ensure progressive rehabilitation is completed to the required standard.</t>
  </si>
  <si>
    <t>Stakeholder engagement records</t>
  </si>
  <si>
    <t>Annual or more frequent if required</t>
  </si>
  <si>
    <t>YCC - Technical Services Manager</t>
  </si>
  <si>
    <t>YCC - Human Resources Manager</t>
  </si>
  <si>
    <t>Yancoal - Approvals Manager</t>
  </si>
  <si>
    <t>YCC - Geologist</t>
  </si>
  <si>
    <t>Topsoil inventory tracking.</t>
  </si>
  <si>
    <t>*Research organisations
*Alternative growth medium suppliers
*Laboratory</t>
  </si>
  <si>
    <t>*To ensure progressive rehabilitation is completed to the required standard.
*To reduce risk of rehabilitation failure.</t>
  </si>
  <si>
    <t>*Protocol (checklist) developed and communicated.
 *IT document/record control and retention strategy developed.
*PRCP responsibilities mapped and assigned.</t>
  </si>
  <si>
    <t>*To ensure progressive rehabilitation is completed to the required standard.
*RPEQ and AQP signoff to ensure designs meet current standards.</t>
  </si>
  <si>
    <t>*To ensure progressive rehabilitation is completed to the required standard.
*To prevent environmental harm.</t>
  </si>
  <si>
    <t>*To improve knowledge of future geochemical risk and inform best management practices.</t>
  </si>
  <si>
    <t>*AQP
*Laboratory</t>
  </si>
  <si>
    <t>*To ensure progressive rehabilitation is completed to the required standard.
*To ensure the correct seed mix aligns with PMLU and is available.
*Identify management practices to modify species composition to achieve the required PMLU</t>
  </si>
  <si>
    <t xml:space="preserve">*Rehabilitation monitoring consultants
*Research organisations.
*Alternative seed suppliers
</t>
  </si>
  <si>
    <t>*Rehabilitation monitoring consultants
*Research organisations.
*Alternative growth medium suppliers
*Suitable seed storage facility.</t>
  </si>
  <si>
    <t xml:space="preserve">*Rehabilitation monitoring consultants
*Research organisations.
</t>
  </si>
  <si>
    <t>*To ensure progressive rehabilitation is completed to the required standard.
*To ensure the seed mix aligns with PMLU and is available.
*Identify management practices to demonstrate rehabilitation resilience.</t>
  </si>
  <si>
    <t xml:space="preserve">*Rehabilitation monitoring program and records.
*Annual rehabilitation reporting.
*Seed inventory tracking. </t>
  </si>
  <si>
    <t>*To ensure PMLU meets the relevant stakeholder expectations.</t>
  </si>
  <si>
    <t xml:space="preserve">*RPEQ and AQP 
*Engineering designs
</t>
  </si>
  <si>
    <t>*Geotechnical observations and monitoring *Rehabilitation monitoring program and records.
*Survey monitoring and As-Built drawings</t>
  </si>
  <si>
    <t>*Geotechnical observations and monitoring *Rehabilitation monitoring program and records.
*ESCP monitoring program and records.
*Survey monitoring and As-Built drawings</t>
  </si>
  <si>
    <t>*Material characterisation study report.
*Operational geochemical testing  program and records.
*Surface water monitoring program and records</t>
  </si>
  <si>
    <t>A geochemical study is completed.
*AQP sign-off.
Updated Mineral Waste Management Plan (or similar)</t>
  </si>
  <si>
    <t>*Geotechnical observations and monitoring *Rehabilitation monitoring program and records.
*ESCP monitoring program and records.
**Survey monitoring and As-Built drawings</t>
  </si>
  <si>
    <t>*RPEQ and AQP 
*Engineering designs</t>
  </si>
  <si>
    <t>*Rehabilitation monitoring program and records.
*Annual rehabilitation reporting.
*Research and trial reports.</t>
  </si>
  <si>
    <t>*Rehabilitation monitoring program and records.
*Water quality monitoring program
*Annual rehabilitation reporting.
*Survey monitoring and As-Built drawings</t>
  </si>
  <si>
    <t xml:space="preserve">*RPEQ and AQP 
*Engineering designs
*Rehabilitation monitoring consultants
</t>
  </si>
  <si>
    <t>*Rehabilitation monitoring program and records.
*Groundwater quality monitoring program and records.
*Annual rehabilitation reporting.</t>
  </si>
  <si>
    <t>*RPEQ and AQP signoff to ensure designs meet current standards.
*To prevent environmental harm.
*To ensure landform is safe</t>
  </si>
  <si>
    <t>*Geotechnical observations and monitoring 
*Survey monitoring and As-Built drawings</t>
  </si>
  <si>
    <t>*Rehabilitation monitoring program and records.
*Groundwater quality monitoring program and records.
*Surface water monitoring program and records
* Residual void water balance model
*Annual rehabilitation reporting.</t>
  </si>
  <si>
    <t>*Rehabilitation monitoring program and records.
*Surface water monitoring program and records
*Annual rehabilitation reporting.</t>
  </si>
  <si>
    <t>*Environmental monitoring consultants.
*Laboratory</t>
  </si>
  <si>
    <t>*Groundwater monitoring network
*Environmental monitoring consultants.
*Laboratory</t>
  </si>
  <si>
    <t>*RPEQ signoff to ensure designs meet current standards.
*To prevent environmental harm.
*To ensure the landform is safe</t>
  </si>
  <si>
    <t>*RPEQ and AQP signoff to ensure designs meet current standards.
*To prevent environmental harm.
*To ensure the landform is safe</t>
  </si>
  <si>
    <t>*RPEQ signoff to ensure designs meet current standards.
*To prevent environmental harm.
*To ensure the landform is safe.</t>
  </si>
  <si>
    <t>*Geotechnical observations and monitoring
*Groundwater quality monitoring program and records. 
*Survey monitoring and As-Built drawings</t>
  </si>
  <si>
    <t xml:space="preserve">For facility closure </t>
  </si>
  <si>
    <t>*RPEQ.
*Engineering designs.
*Groundwater monitoring network.</t>
  </si>
  <si>
    <t>*RPEQ and AQP.
*Engineering designs.</t>
  </si>
  <si>
    <t>*Geotechnical observations and monitoring
*Survey monitoring and As-Built drawings</t>
  </si>
  <si>
    <t>*RPEQ.
*Engineering designs.</t>
  </si>
  <si>
    <t>*RPEQ signoff to ensure designs meet current standards.
*To ensure progressive rehabilitation is completed to the required standard.
*To prevent environmental harm.</t>
  </si>
  <si>
    <t>*RPEQ and AQP
*Groundwater monitoring network
*Environmental monitoring consultants.</t>
  </si>
  <si>
    <t>*External and Internal Audits
*Decommissioning Plan
*Survey monitoring and As-Built drawings</t>
  </si>
  <si>
    <t>*Monitoring and maintenance records.
*Survey monitoring and As-Built drawings</t>
  </si>
  <si>
    <t>*RPEQ and AQP signoff to ensure designs meet current standards.
*To ensure the landform is safe.</t>
  </si>
  <si>
    <t>*RPEQ and AQP signoff to ensure decommissioning activities meet current standards.
*To prevent environmental harm.
*To ensure the landform is safe.</t>
  </si>
  <si>
    <t xml:space="preserve">*AQP signoff to ensure the water storage meets the intended PMLU.
</t>
  </si>
  <si>
    <t>*Physical inspections and testing.
* AQP signoff 
*Property Management Plan</t>
  </si>
  <si>
    <t xml:space="preserve">*Surface water monitoring records.
</t>
  </si>
  <si>
    <t>Prior to asset transfer.</t>
  </si>
  <si>
    <t>Prior to and during decommissioning.</t>
  </si>
  <si>
    <t>*AQP signoff to ensure decommissioning activities meet current standards.
*To prevent environmental harm.
*To ensure the landform is safe.</t>
  </si>
  <si>
    <t>*Phase 1 and 2 land contamination investigations reports.
*Groundwater quality monitoring program and records. 
*Survey monitoring.</t>
  </si>
  <si>
    <t>*Survey monitoring.</t>
  </si>
  <si>
    <t>* AQP 
*Stakeholder engagement records</t>
  </si>
  <si>
    <t xml:space="preserve">*Heritage Register.
*Stakeholder Engagement
* Decommissioning Plan
*Physical inspection
*AQP signoff </t>
  </si>
  <si>
    <t>*RPEQ  signoff to ensure designs meet current standards.
*To prevent environmental harm</t>
  </si>
  <si>
    <t>*Rehabilitation monitoring program and records.
*Diversion Monitoring program and records
*Survey monitoring and As-Built drawings</t>
  </si>
  <si>
    <t>*AQP 
*Environmental monitoring consultants.
*Laboratory</t>
  </si>
  <si>
    <t>For diversion construction</t>
  </si>
  <si>
    <t xml:space="preserve">*RPEQ
*Environmental monitoring consultants.
</t>
  </si>
  <si>
    <t>*RPEQ
*Environmental monitoring consultants.
*Laboratory</t>
  </si>
  <si>
    <t>*Rehabilitation monitoring program and records.
*Diversion Monitoring program and records.
*Surface water monitoring program and records.
*Groundwater monitoring program and records.
*Survey monitoring and As-Built drawings</t>
  </si>
  <si>
    <t>*AQP  signoff to ensure designs meet current standards.
*To prevent environmental harm.
*To ensure the landform is safe.</t>
  </si>
  <si>
    <t>*Rehabilitation monitoring program and records.
*Surface water monitoring program and records.
*ESCP monitoring program and records.
*Survey monitoring and As-Built drawings</t>
  </si>
  <si>
    <t>*AQP
*Environmental monitoring consultants.
*Laboratory</t>
  </si>
  <si>
    <t>During the construction and annually or more frequent if required for operation of the Creek Diversion.</t>
  </si>
  <si>
    <t>During the construction and annually or more frequently if required for the operation of the drains.</t>
  </si>
  <si>
    <t>Yarrabee Coal Company Pty Ltd PRCP Risk Assessment</t>
  </si>
  <si>
    <t>The purpose of the Risk Assessment is to: identify the risks of a stable condition for land not being achieved for the nominated PMLUs, identify the risks of the NUMAs causing environmental harm and not being safe and structurally stable, and detail an approach to manage and minimise the risks identified.
The scope includes rehabilitating mining-related disturbance to the agreed landform and PMLUs/NUMAs within mining leases ML80172, ML80049, ML1770, ML80096, ML80195, ML80198, ML80104, ML80196, ML80197, and ML80050.
The Boonal Haul Road and Boonal Coal Stockpile and Train Load Out facility are out of scope.</t>
  </si>
  <si>
    <t>Megan Dawson</t>
  </si>
  <si>
    <t>David Drew</t>
  </si>
  <si>
    <t>Lee James</t>
  </si>
  <si>
    <t>Kirsten Gollogly</t>
  </si>
  <si>
    <t>Phoebe French</t>
  </si>
  <si>
    <t xml:space="preserve">Jeff Hansen </t>
  </si>
  <si>
    <t>Sloane Hobbs</t>
  </si>
  <si>
    <t>Josh Peters</t>
  </si>
  <si>
    <t>Troy King</t>
  </si>
  <si>
    <t>Michael Moore</t>
  </si>
  <si>
    <t>Michael Priestly</t>
  </si>
  <si>
    <t>Charmain Grouch</t>
  </si>
  <si>
    <t>Godfrey Banda</t>
  </si>
  <si>
    <t>Jamie Lees</t>
  </si>
  <si>
    <t>Minserve</t>
  </si>
  <si>
    <t>YCC</t>
  </si>
  <si>
    <t>Resource Strategies</t>
  </si>
  <si>
    <t>ESG Consulting</t>
  </si>
  <si>
    <t>Superintendent - Approvals</t>
  </si>
  <si>
    <t>Mining Engineer</t>
  </si>
  <si>
    <t>Mining Manager</t>
  </si>
  <si>
    <t>QLD Technical Manager</t>
  </si>
  <si>
    <t>Snr HST Advisor</t>
  </si>
  <si>
    <t>Approvals Consultant</t>
  </si>
  <si>
    <t>CHPP Superintendent</t>
  </si>
  <si>
    <t>Manager - Approvals</t>
  </si>
  <si>
    <t>SSE/Operations Manager</t>
  </si>
  <si>
    <t>Commercial Manager</t>
  </si>
  <si>
    <t>Technical Services Manager</t>
  </si>
  <si>
    <t>Senior Process Engineer</t>
  </si>
  <si>
    <t>As required.</t>
  </si>
  <si>
    <t>PRCP Development</t>
  </si>
  <si>
    <t xml:space="preserve"> Loss of stakeholder support for the agreed PMLU e.g. land suitability class.</t>
  </si>
  <si>
    <t>Failure to remove or make safe mining infrastructure creates an unsafe PMLU.</t>
  </si>
  <si>
    <r>
      <t xml:space="preserve">Pit water exceeds void containment and discharges into the receiving environment causing environmental harm (including DOM1 - TSF ).
</t>
    </r>
    <r>
      <rPr>
        <b/>
        <sz val="10"/>
        <rFont val="Calibri"/>
        <family val="2"/>
        <scheme val="minor"/>
      </rPr>
      <t>(SEE RISK ID 4.5)</t>
    </r>
  </si>
  <si>
    <t>see 4.5</t>
  </si>
  <si>
    <t>*Tracking against the relevant milestone criteria.</t>
  </si>
  <si>
    <t>*Tracking against the relevant milestone criteria.
*RPEQ and AQP sign off</t>
  </si>
  <si>
    <t>*Tracking against the relevant milestone criteria..
*Geotechnical design.
*RPEQ and AQP sign off.</t>
  </si>
  <si>
    <t>*Tracking against the relevant milestone criteria.
*RPEQ and AQP sign-off.
*Site-specific ESCP Plans developed and implemented.</t>
  </si>
  <si>
    <t>*Tracking against the relevant milestone criteria..</t>
  </si>
  <si>
    <t>*Tracking against the relevant milestone criteria..
*Research and trials.</t>
  </si>
  <si>
    <t>*Tracking against the relevant milestone criteria..
*RPEQ and AQP Sign off</t>
  </si>
  <si>
    <t>*Tracking against the relevant milestone criteria..
*Groundwater criteria.
*AQP Sign off</t>
  </si>
  <si>
    <t>*Tracking against the relevant milestone criteria..
*Geotechnical design.
*RPEQ and AQP Sign off</t>
  </si>
  <si>
    <t>*Tracking against the relevant milestone criteria..
*Surface water  criteria.
*AQP Sign off</t>
  </si>
  <si>
    <t>*Tracking against the relevant milestone criteria..
*Surface water and groundwater criteria.
*Engineering design
*AQP Sign off</t>
  </si>
  <si>
    <t>*Tracking against the relevant milestone criteria..
*Geotechnical design.
*RPEQ sign off.</t>
  </si>
  <si>
    <t>*Tracking against the relevant milestone criteria..
*Geotechnical capping design.
*RPEQ sign off.</t>
  </si>
  <si>
    <t>*Tracking against the relevant milestone criteria..
*Engineering wall design
*RPEQ sign off.</t>
  </si>
  <si>
    <t>*Tracking against the relevant milestone criteria.
*Geotechnical design.
*RPEQ and AQP sign off.</t>
  </si>
  <si>
    <t>*To identify opportunities for optimising current and future growth medium resources to address the current topsoil volume deficit.</t>
  </si>
  <si>
    <t xml:space="preserve">Topsoil inventory deficit.
</t>
  </si>
  <si>
    <t>Poor resilience/survival of established rehabilitation prevents sustainable long-term PMLU outcomes.</t>
  </si>
  <si>
    <t>*Unstable geotechnical conditions e.g. YEN Pit end wall due to interface with coal-weathered zone
*Seismic activity.
*Inadequate water management around the high wall and end wall.
*Geotechnical design criteria not achieved.</t>
  </si>
  <si>
    <t xml:space="preserve">* Assessment using site services and geodatabase registers.
*Physical inspections and testing.
*As-Built drawings
*Decommissioning Plan
*RPEQ and AQP signoff </t>
  </si>
  <si>
    <t>*RPEQ and AQP 
* Assessment using site services and geodatabase registers.
*As-Built drawings</t>
  </si>
  <si>
    <t>Prior to cessation of Mining.</t>
  </si>
  <si>
    <t>*Physical inspections and testing.
*As-Built drawings
*RPEQ and AQP signoff 
*Property Management Plan</t>
  </si>
  <si>
    <t>*RPEQ and AQP 
*As-Built drawings</t>
  </si>
  <si>
    <t xml:space="preserve">* Decommissioning Plan
*Physical inspections and testing.
*As-Built drawings
*AQP signoff </t>
  </si>
  <si>
    <t>* AQP 
*As-Built drawings</t>
  </si>
  <si>
    <t xml:space="preserve">* Decommissioning Plan
*Physical inspections and testing.
*Decommissioning Plan.
*As-Built drawings
*AQP signoff </t>
  </si>
  <si>
    <t xml:space="preserve">* AQP 
*As-Built drawings
*Groundwater quality monitoring program and records. </t>
  </si>
  <si>
    <t>*Detailed function creek diversion design
*As-Built drawings
*RPEQ sign off</t>
  </si>
  <si>
    <t xml:space="preserve">
*Landforms not constructed to the approved design.
*Highly permeable material in the unmined barrier e.g. alluviums or unconsolidated back fill.
*Chemical instability resulting in acid/saline seepage (Geochemical properties of overburden and backfilled material not understood or monitored).
*Unauthorised contaminated waste disposal in C &amp; D Pit.</t>
  </si>
  <si>
    <t>*Detailed functional creek diversion design
*As-Built drawings
*RPEQ sign off</t>
  </si>
  <si>
    <t>*Flow line channel profile and grade are insufficient for water velocity and flow.
*Inadequate geomorphic features e.g. bed grade controls.
*Inadequate vegetation establishment/stabilisation of bank and channel.
*Secondary erosion head cuts from or at intercepting flowlines.</t>
  </si>
  <si>
    <t>*Detailed functional drain designs
*As-Built drawings
*AQP sign off</t>
  </si>
  <si>
    <t>Aspect</t>
  </si>
  <si>
    <t>Andrew Lau</t>
  </si>
  <si>
    <t>Slope angles too steep or rough to support PMLU e.g. grazing</t>
  </si>
  <si>
    <t>Jazmin Byles</t>
  </si>
  <si>
    <t>Suspension of mining operations (care &amp; maintenance) or premature closure of mine.</t>
  </si>
  <si>
    <t>P - Harm to People
E - Environmental Impact
R - Impact to Reputation</t>
  </si>
  <si>
    <t>O - Asset Damage and Other Consequential Losses</t>
  </si>
  <si>
    <t>*To ensure progressive rehabilitation is completed to achieve the milestone criteria.</t>
  </si>
  <si>
    <t>*Staff and contractor performance reviews.</t>
  </si>
  <si>
    <t>E - Environmental Impact
O - Asset Damage and Other Consequential Losses</t>
  </si>
  <si>
    <t>P - Harm to People
E - Environmental Impact
O - Asset Damage and Other Consequential Losses</t>
  </si>
  <si>
    <r>
      <rPr>
        <b/>
        <sz val="10"/>
        <rFont val="Calibri"/>
        <family val="2"/>
        <scheme val="minor"/>
      </rPr>
      <t xml:space="preserve">EC03 </t>
    </r>
    <r>
      <rPr>
        <sz val="10"/>
        <rFont val="Calibri"/>
        <family val="2"/>
        <scheme val="minor"/>
      </rPr>
      <t>- Internal mine planning processes (including integration of rehabilitation planning).</t>
    </r>
    <r>
      <rPr>
        <b/>
        <sz val="10"/>
        <rFont val="Calibri"/>
        <family val="2"/>
        <scheme val="minor"/>
      </rPr>
      <t xml:space="preserve">
EC12</t>
    </r>
    <r>
      <rPr>
        <sz val="10"/>
        <rFont val="Calibri"/>
        <family val="2"/>
        <scheme val="minor"/>
      </rPr>
      <t xml:space="preserve"> - WRD final landform design incorporates water management and erosion control features such as drainage swales/channels and sediment dams.
</t>
    </r>
    <r>
      <rPr>
        <b/>
        <sz val="10"/>
        <rFont val="Calibri"/>
        <family val="2"/>
        <scheme val="minor"/>
      </rPr>
      <t>EC14</t>
    </r>
    <r>
      <rPr>
        <sz val="10"/>
        <rFont val="Calibri"/>
        <family val="2"/>
        <scheme val="minor"/>
      </rPr>
      <t xml:space="preserve"> - QA/QC processes are incorporated into engineered structures and built landforms to confirm conformance with design, e.g., survey control and as-built. 
</t>
    </r>
    <r>
      <rPr>
        <b/>
        <sz val="10"/>
        <rFont val="Calibri"/>
        <family val="2"/>
        <scheme val="minor"/>
      </rPr>
      <t>EC17</t>
    </r>
    <r>
      <rPr>
        <sz val="10"/>
        <rFont val="Calibri"/>
        <family val="2"/>
        <scheme val="minor"/>
      </rPr>
      <t xml:space="preserve"> - Care and maintenance of rehabilitation areas informed by the rehabilitation monitoring program (EC10).
</t>
    </r>
  </si>
  <si>
    <r>
      <rPr>
        <b/>
        <sz val="10"/>
        <rFont val="Calibri"/>
        <family val="2"/>
        <scheme val="minor"/>
      </rPr>
      <t>EC11</t>
    </r>
    <r>
      <rPr>
        <sz val="10"/>
        <rFont val="Calibri"/>
        <family val="2"/>
        <scheme val="minor"/>
      </rPr>
      <t xml:space="preserve"> - WRD designed by an AQP to achieve a Factor of Safety of 2.0.
</t>
    </r>
    <r>
      <rPr>
        <b/>
        <sz val="10"/>
        <rFont val="Calibri"/>
        <family val="2"/>
        <scheme val="minor"/>
      </rPr>
      <t>EC12</t>
    </r>
    <r>
      <rPr>
        <sz val="10"/>
        <rFont val="Calibri"/>
        <family val="2"/>
        <scheme val="minor"/>
      </rPr>
      <t xml:space="preserve"> - WRD final landform design incorporates water management and erosion control features such as drainage swales/channels and sediment dams.
</t>
    </r>
    <r>
      <rPr>
        <b/>
        <sz val="10"/>
        <rFont val="Calibri"/>
        <family val="2"/>
        <scheme val="minor"/>
      </rPr>
      <t>EC14</t>
    </r>
    <r>
      <rPr>
        <sz val="10"/>
        <rFont val="Calibri"/>
        <family val="2"/>
        <scheme val="minor"/>
      </rPr>
      <t xml:space="preserve"> - QA/QC processes are incorporated into engineered structures and built landforms to confirm conformance with design e.g. survey control and as-built.
</t>
    </r>
    <r>
      <rPr>
        <b/>
        <sz val="10"/>
        <rFont val="Calibri"/>
        <family val="2"/>
        <scheme val="minor"/>
      </rPr>
      <t xml:space="preserve">EC18 </t>
    </r>
    <r>
      <rPr>
        <sz val="10"/>
        <rFont val="Calibri"/>
        <family val="2"/>
        <scheme val="minor"/>
      </rPr>
      <t xml:space="preserve">- Construction of landform to achieve 1:1000 AEP flood immunity (12-Mile Creek flood study).
</t>
    </r>
    <r>
      <rPr>
        <b/>
        <sz val="10"/>
        <rFont val="Calibri"/>
        <family val="2"/>
        <scheme val="minor"/>
      </rPr>
      <t xml:space="preserve">EC19  - </t>
    </r>
    <r>
      <rPr>
        <sz val="10"/>
        <rFont val="Calibri"/>
        <family val="2"/>
        <scheme val="minor"/>
      </rPr>
      <t xml:space="preserve">The existing Yen Pit Levee (and clean water diversion) and A Pit Levee prevent flood water from inundating mining areas.
</t>
    </r>
    <r>
      <rPr>
        <b/>
        <sz val="10"/>
        <rFont val="Calibri"/>
        <family val="2"/>
        <scheme val="minor"/>
      </rPr>
      <t>EC20</t>
    </r>
    <r>
      <rPr>
        <sz val="10"/>
        <rFont val="Calibri"/>
        <family val="2"/>
        <scheme val="minor"/>
      </rPr>
      <t xml:space="preserve"> - Implementation of the Yarrabee Erosion and Sediment Control Plan (ESCP).
</t>
    </r>
    <r>
      <rPr>
        <b/>
        <sz val="10"/>
        <rFont val="Calibri"/>
        <family val="2"/>
        <scheme val="minor"/>
      </rPr>
      <t>EC21</t>
    </r>
    <r>
      <rPr>
        <sz val="10"/>
        <rFont val="Calibri"/>
        <family val="2"/>
        <scheme val="minor"/>
      </rPr>
      <t xml:space="preserve"> - External surface water monitoring program (including annual REMP) to assess downstream water quality, morphology, and aquatic changes.</t>
    </r>
  </si>
  <si>
    <t>E - Environmental Impact</t>
  </si>
  <si>
    <t xml:space="preserve">
E - Environmental Impact
O - Asset Damage and Other Consequential Losses
R - Impact to Reputation</t>
  </si>
  <si>
    <t>E - Environmental Impact
O - Asset Damage and Other Consequential Losses
R - Impact to Reputation</t>
  </si>
  <si>
    <t xml:space="preserve">*Physically unstable landform (erosion).
*Poor soil structure and fertility due to inherent physical and chemical properties limiting seed germination and plant growth.
*Ground preparation and seeding methodology/equipment not suitable for conditions.
*Poor seed viability.
*Species mix not suitable for the soil type, aspect and landform.
*Competition in native vegetation PMLU from undesirable invasive species, e.g. Chloris gayana and Cenchrus ciliaris, and other weed species.
*Unfavourable weather conditions and extreme climate variables, e.g. extended dry periods and intense storm events.
</t>
  </si>
  <si>
    <t>P - Harm to People
O - Asset Damage and Other Consequential Losses</t>
  </si>
  <si>
    <t xml:space="preserve">E - Environmental Impact
O - Asset Damage and Other Consequential Losses
R - Impact to Reputation
</t>
  </si>
  <si>
    <r>
      <rPr>
        <b/>
        <sz val="10"/>
        <rFont val="Calibri"/>
        <family val="2"/>
        <scheme val="minor"/>
      </rPr>
      <t>EC14</t>
    </r>
    <r>
      <rPr>
        <sz val="10"/>
        <rFont val="Calibri"/>
        <family val="2"/>
        <scheme val="minor"/>
      </rPr>
      <t xml:space="preserve"> - QA/QC processes are incorporated into engineered structures and built landforms to confirm conformance with design e.g. survey control and as built.
</t>
    </r>
    <r>
      <rPr>
        <b/>
        <sz val="10"/>
        <rFont val="Calibri"/>
        <family val="2"/>
        <scheme val="minor"/>
      </rPr>
      <t xml:space="preserve">EC17 </t>
    </r>
    <r>
      <rPr>
        <sz val="10"/>
        <rFont val="Calibri"/>
        <family val="2"/>
        <scheme val="minor"/>
      </rPr>
      <t>- Care and maintenance of rehabilitation areas informed by the rehabilitation monitoring program (EC10).</t>
    </r>
  </si>
  <si>
    <t>P - Harm to People
E - Environmental Impact
O - Asset Damage and Other Consequential Losses
R - Impact to Reputation</t>
  </si>
  <si>
    <t xml:space="preserve">
E - Environmental Impact
R - Impact to Reputation</t>
  </si>
  <si>
    <t>E - Environmental Impact
R - Impact to Reputation</t>
  </si>
  <si>
    <t xml:space="preserve">*Residual tailings do not achieve the required drying and consolidation/settlement to support the required capping design.
*Inadequate engineered capping design.
*Inadequate suitable material to achieve capping design criteria.
*Capping not installed in accordance with design.
*Proposed vegetation species compromise TSF cap integrity e.g. root penetration.
</t>
  </si>
  <si>
    <t>YCC Consequences</t>
  </si>
  <si>
    <t>PRCP Consequences</t>
  </si>
  <si>
    <r>
      <rPr>
        <b/>
        <sz val="10"/>
        <rFont val="Calibri"/>
        <family val="2"/>
        <scheme val="minor"/>
      </rPr>
      <t xml:space="preserve">EC39 </t>
    </r>
    <r>
      <rPr>
        <sz val="10"/>
        <rFont val="Calibri"/>
        <family val="2"/>
        <scheme val="minor"/>
      </rPr>
      <t xml:space="preserve">- DOM 1  tailings are contained within a residual void.
</t>
    </r>
    <r>
      <rPr>
        <b/>
        <sz val="10"/>
        <rFont val="Calibri"/>
        <family val="2"/>
        <scheme val="minor"/>
      </rPr>
      <t>EC40</t>
    </r>
    <r>
      <rPr>
        <sz val="10"/>
        <rFont val="Calibri"/>
        <family val="2"/>
        <scheme val="minor"/>
      </rPr>
      <t xml:space="preserve"> - DE Pit is not considered a regulated structure, with tailings primarily contained within a residual void.</t>
    </r>
  </si>
  <si>
    <t>PRCP schedule delay
Harm to People
Increased rework and M&amp;M costs</t>
  </si>
  <si>
    <t>PRCP schedule delay
Increased rework and M&amp;M costs</t>
  </si>
  <si>
    <t>PRCP schedule delay
Harm to People
Environmental Impact
Impact to Reputation</t>
  </si>
  <si>
    <t>PRCP schedule delay
Environmental Impact
Increased rework and M&amp;M costs</t>
  </si>
  <si>
    <t>PRCP schedule delay
Environmental Impact
Harm to People
Increased rework and M&amp;M costs</t>
  </si>
  <si>
    <t>Environmental Impact
Impact to Reputation</t>
  </si>
  <si>
    <t>PRCP schedule delay.
Environmental Impact
Increased rework and M&amp;M costs</t>
  </si>
  <si>
    <t>*Annual Return reporting
*3 Yearly PRCP audits</t>
  </si>
  <si>
    <t>Annual</t>
  </si>
  <si>
    <t>YCC - E&amp;C Team Leader</t>
  </si>
  <si>
    <t xml:space="preserve">*Annual risk category allocation review/decision - QLD Financial Provisioning Scheme. </t>
  </si>
  <si>
    <t>Financial and JORC reports.</t>
  </si>
  <si>
    <t xml:space="preserve">*Landforms not constructed to the approved design.
*Stormwater runoff from disturbed areas during rainfall events.
*Erosion and sediment controls are not designed, constructed or maintained.
*Inadequate ground cover due to failed vegetation establishment and/or unsuitable species.
</t>
  </si>
  <si>
    <t xml:space="preserve">*Landforms not constructed to the approved design.
*Some legacy landforms are not consistent with the new PRCP completion criteria.
*Over dumping against approved limits (approval boundary ).
*Final ground preparation leaves a rough and untraversable surface e.g. large rocks, uneven surface etc.
</t>
  </si>
  <si>
    <t xml:space="preserve">*Landforms not constructed to the approved design.
*Changes to natural drainage paths and reduction in surface flow disrupt downstream water-dependent flora and fauna ecosystems.
*Changed stream geomorphology, resulting in modified instream sediment transport processes.
*Pit inundation during flood events (harvesting surface flow).
</t>
  </si>
  <si>
    <t xml:space="preserve">*Subsidence/settlement of backfilled material creating an uneven surface.
*Landform not free-draining, causing surface ponding.
*Overburden dumping strategy does enable a final landform sympathetic to the surrounding landscape to be achieved.
*Final ground preparation leaves a rough and untraversable surface e.g. large rocks, uneven surface etc.
*Changes to the mine plan impact the availability of suitable backfill material.
</t>
  </si>
  <si>
    <r>
      <rPr>
        <sz val="10"/>
        <rFont val="Calibri"/>
        <family val="2"/>
        <scheme val="minor"/>
      </rPr>
      <t>*Failure of A Pit Levee and Yen Pit Levee and clean water diversions resulting in flood water inundation of A-Pit, CE-North and DOM1 voids.
*Harvesting of surface water flows from surrounding catchment areas.
*Extreme wet climate conditions increase surface water harvesting.</t>
    </r>
    <r>
      <rPr>
        <i/>
        <sz val="10"/>
        <rFont val="Calibri"/>
        <family val="2"/>
        <scheme val="minor"/>
      </rPr>
      <t xml:space="preserve">
</t>
    </r>
  </si>
  <si>
    <r>
      <rPr>
        <b/>
        <sz val="10"/>
        <rFont val="Calibri"/>
        <family val="2"/>
        <scheme val="minor"/>
      </rPr>
      <t>EC45 -</t>
    </r>
    <r>
      <rPr>
        <sz val="10"/>
        <rFont val="Calibri"/>
        <family val="2"/>
        <scheme val="minor"/>
      </rPr>
      <t xml:space="preserve"> Operational inspections and maintenance programs e.g. work orders </t>
    </r>
  </si>
  <si>
    <r>
      <rPr>
        <b/>
        <sz val="10"/>
        <rFont val="Calibri"/>
        <family val="2"/>
        <scheme val="minor"/>
      </rPr>
      <t>EC24</t>
    </r>
    <r>
      <rPr>
        <sz val="10"/>
        <rFont val="Calibri"/>
        <family val="2"/>
        <scheme val="minor"/>
      </rPr>
      <t xml:space="preserve"> - Internal surface water quality sampling program to assess changes.
</t>
    </r>
  </si>
  <si>
    <r>
      <rPr>
        <b/>
        <sz val="10"/>
        <rFont val="Calibri"/>
        <family val="2"/>
        <scheme val="minor"/>
      </rPr>
      <t>EC46 -</t>
    </r>
    <r>
      <rPr>
        <sz val="10"/>
        <rFont val="Calibri"/>
        <family val="2"/>
        <scheme val="minor"/>
      </rPr>
      <t xml:space="preserve"> YCC Environmental Authority Authorises in-pit waste disposal (ERA60) and access to the Council's licenced waste management facility. 
</t>
    </r>
    <r>
      <rPr>
        <b/>
        <sz val="10"/>
        <rFont val="Calibri"/>
        <family val="2"/>
        <scheme val="minor"/>
      </rPr>
      <t>EC42</t>
    </r>
    <r>
      <rPr>
        <sz val="10"/>
        <rFont val="Calibri"/>
        <family val="2"/>
        <scheme val="minor"/>
      </rPr>
      <t xml:space="preserve"> - The location of above-ground and below-ground services are detailed in the Site Services Register.
</t>
    </r>
    <r>
      <rPr>
        <b/>
        <sz val="10"/>
        <rFont val="Calibri"/>
        <family val="2"/>
        <scheme val="minor"/>
      </rPr>
      <t xml:space="preserve">EC47 </t>
    </r>
    <r>
      <rPr>
        <sz val="10"/>
        <rFont val="Calibri"/>
        <family val="2"/>
        <scheme val="minor"/>
      </rPr>
      <t>- Implementation of Waste Management Plan and waste tracking.</t>
    </r>
    <r>
      <rPr>
        <b/>
        <sz val="10"/>
        <rFont val="Calibri"/>
        <family val="2"/>
        <scheme val="minor"/>
      </rPr>
      <t xml:space="preserve">
EC48</t>
    </r>
    <r>
      <rPr>
        <sz val="10"/>
        <rFont val="Calibri"/>
        <family val="2"/>
        <scheme val="minor"/>
      </rPr>
      <t xml:space="preserve">- The existing waste management system is supported by licenced contractors.
</t>
    </r>
    <r>
      <rPr>
        <b/>
        <sz val="10"/>
        <rFont val="Calibri"/>
        <family val="2"/>
        <scheme val="minor"/>
      </rPr>
      <t>EC49</t>
    </r>
    <r>
      <rPr>
        <sz val="10"/>
        <rFont val="Calibri"/>
        <family val="2"/>
        <scheme val="minor"/>
      </rPr>
      <t xml:space="preserve"> - Contractor Management Systems </t>
    </r>
  </si>
  <si>
    <r>
      <rPr>
        <b/>
        <sz val="10"/>
        <rFont val="Calibri"/>
        <family val="2"/>
        <scheme val="minor"/>
      </rPr>
      <t xml:space="preserve">EC42 </t>
    </r>
    <r>
      <rPr>
        <sz val="10"/>
        <rFont val="Calibri"/>
        <family val="2"/>
        <scheme val="minor"/>
      </rPr>
      <t xml:space="preserve">- The location of above-ground and below-ground services are detailed in the Site Services Register.
</t>
    </r>
    <r>
      <rPr>
        <b/>
        <sz val="10"/>
        <rFont val="Calibri"/>
        <family val="2"/>
        <scheme val="minor"/>
      </rPr>
      <t>EC44</t>
    </r>
    <r>
      <rPr>
        <sz val="10"/>
        <rFont val="Calibri"/>
        <family val="2"/>
        <scheme val="minor"/>
      </rPr>
      <t xml:space="preserve"> - The location of hazardous materials maintained in a Hazardous Materials Register -   
</t>
    </r>
    <r>
      <rPr>
        <b/>
        <sz val="10"/>
        <rFont val="Calibri"/>
        <family val="2"/>
        <scheme val="minor"/>
      </rPr>
      <t xml:space="preserve">EC49 </t>
    </r>
    <r>
      <rPr>
        <sz val="10"/>
        <rFont val="Calibri"/>
        <family val="2"/>
        <scheme val="minor"/>
      </rPr>
      <t xml:space="preserve">- Contractor Management Systems </t>
    </r>
  </si>
  <si>
    <r>
      <rPr>
        <b/>
        <sz val="10"/>
        <rFont val="Calibri"/>
        <family val="2"/>
        <scheme val="minor"/>
      </rPr>
      <t>EC49</t>
    </r>
    <r>
      <rPr>
        <sz val="10"/>
        <rFont val="Calibri"/>
        <family val="2"/>
        <scheme val="minor"/>
      </rPr>
      <t xml:space="preserve"> - Contractor Management Systems 
</t>
    </r>
    <r>
      <rPr>
        <b/>
        <sz val="10"/>
        <rFont val="Calibri"/>
        <family val="2"/>
        <scheme val="minor"/>
      </rPr>
      <t>EC50</t>
    </r>
    <r>
      <rPr>
        <sz val="10"/>
        <rFont val="Calibri"/>
        <family val="2"/>
        <scheme val="minor"/>
      </rPr>
      <t xml:space="preserve"> - Heritage surveys completed across all existing mining disturbance areas and location of known heritage items maintained in the site Heritage database.
</t>
    </r>
    <r>
      <rPr>
        <b/>
        <sz val="10"/>
        <rFont val="Calibri"/>
        <family val="2"/>
        <scheme val="minor"/>
      </rPr>
      <t>EC51</t>
    </r>
    <r>
      <rPr>
        <sz val="10"/>
        <rFont val="Calibri"/>
        <family val="2"/>
        <scheme val="minor"/>
      </rPr>
      <t xml:space="preserve"> - All new disturbance activities are subject to the Ground Disturbance Permit (GDP) due diligence. 
</t>
    </r>
  </si>
  <si>
    <r>
      <rPr>
        <b/>
        <sz val="10"/>
        <rFont val="Calibri"/>
        <family val="2"/>
        <scheme val="minor"/>
      </rPr>
      <t xml:space="preserve">E17 </t>
    </r>
    <r>
      <rPr>
        <sz val="10"/>
        <rFont val="Calibri"/>
        <family val="2"/>
        <scheme val="minor"/>
      </rPr>
      <t>- Care and maintenance of rehabilitation areas informed by the rehabilitation monitoring program (EC10).</t>
    </r>
  </si>
  <si>
    <r>
      <rPr>
        <b/>
        <sz val="10"/>
        <rFont val="Calibri"/>
        <family val="2"/>
        <scheme val="minor"/>
      </rPr>
      <t>EC21</t>
    </r>
    <r>
      <rPr>
        <sz val="10"/>
        <rFont val="Calibri"/>
        <family val="2"/>
        <scheme val="minor"/>
      </rPr>
      <t xml:space="preserve"> - External surface water monitoring program (including annual REMP) to assess downstream water quality, morphology, and aquatic changes.</t>
    </r>
    <r>
      <rPr>
        <b/>
        <sz val="10"/>
        <rFont val="Calibri"/>
        <family val="2"/>
        <scheme val="minor"/>
      </rPr>
      <t xml:space="preserve">
EC47 </t>
    </r>
    <r>
      <rPr>
        <sz val="10"/>
        <rFont val="Calibri"/>
        <family val="2"/>
        <scheme val="minor"/>
      </rPr>
      <t xml:space="preserve">- Implementation of Waste Management Plan and waste tracking.
</t>
    </r>
    <r>
      <rPr>
        <b/>
        <sz val="10"/>
        <rFont val="Calibri"/>
        <family val="2"/>
        <scheme val="minor"/>
      </rPr>
      <t>EC48</t>
    </r>
    <r>
      <rPr>
        <sz val="10"/>
        <rFont val="Calibri"/>
        <family val="2"/>
        <scheme val="minor"/>
      </rPr>
      <t xml:space="preserve"> - The existing waste management system is supported by licenced contractors.
</t>
    </r>
  </si>
  <si>
    <t>EC31 - Residual voids are modelled as groundwater ‘sinks’ (Engeny, 2018).
EC41 - Historical testing of tailings confirms that there are no contaminants and are considered to be alkaline, non-saline and non-acid producing (UDP, 2015).
J32:J39</t>
  </si>
  <si>
    <t>PRCP schedule delay
Harm to People
Environmental Impact
Increased rework and M&amp;M costs</t>
  </si>
  <si>
    <t xml:space="preserve">PRCP schedule delay
Harm to People
Environmental Impact
Increased rework and M&amp;M costs
</t>
  </si>
  <si>
    <t>Environmental Impact
Increased rework and M&amp;M costs
Impact to Reputation</t>
  </si>
  <si>
    <t>PRCP schedule delay
Environmental Impact
Increased rework and M&amp;M costs
Impact to Reputation</t>
  </si>
  <si>
    <t xml:space="preserve">PRCP schedule delay
Environmental Impact
Increased rework and M&amp;M costs
Impact to Reputation </t>
  </si>
  <si>
    <r>
      <t xml:space="preserve">Inadequate growth medium (topsoil) to support rehabilitation.
</t>
    </r>
    <r>
      <rPr>
        <b/>
        <sz val="10"/>
        <rFont val="Calibri"/>
        <family val="2"/>
        <scheme val="minor"/>
      </rPr>
      <t xml:space="preserve">(SEE RISK ID 2.6)
</t>
    </r>
  </si>
  <si>
    <t>PRCP schedule delay
Environmental Impact
Harm to People
Increased rework and M&amp;M costs
Impact to Reputation</t>
  </si>
  <si>
    <t>PRCP schedule delay
Environmental Impact
Impact to Reputation</t>
  </si>
  <si>
    <t>PRCP schedule delay
Harm to People
Environmental Impact
Increased rework and M&amp;M costs
Impact to Reputation</t>
  </si>
  <si>
    <t>Harm to People
Environmental Impact
Impact to Reputation</t>
  </si>
  <si>
    <r>
      <t>Environmental Impact</t>
    </r>
    <r>
      <rPr>
        <strike/>
        <sz val="10"/>
        <rFont val="Calibri"/>
        <family val="2"/>
        <scheme val="minor"/>
      </rPr>
      <t xml:space="preserve">
</t>
    </r>
    <r>
      <rPr>
        <sz val="10"/>
        <rFont val="Calibri"/>
        <family val="2"/>
        <scheme val="minor"/>
      </rPr>
      <t xml:space="preserve">
</t>
    </r>
  </si>
  <si>
    <r>
      <rPr>
        <b/>
        <sz val="10"/>
        <rFont val="Calibri"/>
        <family val="2"/>
        <scheme val="minor"/>
      </rPr>
      <t>EC01</t>
    </r>
    <r>
      <rPr>
        <sz val="10"/>
        <rFont val="Calibri"/>
        <family val="2"/>
        <scheme val="minor"/>
      </rPr>
      <t xml:space="preserve">- Progressive rehabilitation.
</t>
    </r>
    <r>
      <rPr>
        <b/>
        <sz val="10"/>
        <rFont val="Calibri"/>
        <family val="2"/>
        <scheme val="minor"/>
      </rPr>
      <t>EC02</t>
    </r>
    <r>
      <rPr>
        <sz val="10"/>
        <rFont val="Calibri"/>
        <family val="2"/>
        <scheme val="minor"/>
      </rPr>
      <t xml:space="preserve"> - Financial surety payments to QLD Financial Provisioning Scheme - Approved ERC Decision
</t>
    </r>
  </si>
  <si>
    <r>
      <rPr>
        <b/>
        <sz val="10"/>
        <rFont val="Calibri"/>
        <family val="2"/>
        <scheme val="minor"/>
      </rPr>
      <t>EC01</t>
    </r>
    <r>
      <rPr>
        <sz val="10"/>
        <rFont val="Calibri"/>
        <family val="2"/>
        <scheme val="minor"/>
      </rPr>
      <t xml:space="preserve">- Progressive rehabilitation.
</t>
    </r>
    <r>
      <rPr>
        <b/>
        <sz val="10"/>
        <rFont val="Calibri"/>
        <family val="2"/>
        <scheme val="minor"/>
      </rPr>
      <t>EC03</t>
    </r>
    <r>
      <rPr>
        <sz val="10"/>
        <rFont val="Calibri"/>
        <family val="2"/>
        <scheme val="minor"/>
      </rPr>
      <t xml:space="preserve"> - Internal mine planning processes (including integration of rehabilitation planning)
</t>
    </r>
    <r>
      <rPr>
        <b/>
        <sz val="10"/>
        <rFont val="Calibri"/>
        <family val="2"/>
        <scheme val="minor"/>
      </rPr>
      <t>EC04</t>
    </r>
    <r>
      <rPr>
        <sz val="10"/>
        <rFont val="Calibri"/>
        <family val="2"/>
        <scheme val="minor"/>
      </rPr>
      <t xml:space="preserve"> - Annual Budget process
</t>
    </r>
    <r>
      <rPr>
        <b/>
        <sz val="10"/>
        <rFont val="Calibri"/>
        <family val="2"/>
        <scheme val="minor"/>
      </rPr>
      <t>EC05</t>
    </r>
    <r>
      <rPr>
        <sz val="10"/>
        <rFont val="Calibri"/>
        <family val="2"/>
        <scheme val="minor"/>
      </rPr>
      <t xml:space="preserve"> - Engagement of external contractors/consultants to meet skill and resource requirements.
</t>
    </r>
  </si>
  <si>
    <r>
      <rPr>
        <b/>
        <sz val="10"/>
        <rFont val="Calibri"/>
        <family val="2"/>
        <scheme val="minor"/>
      </rPr>
      <t>EC08</t>
    </r>
    <r>
      <rPr>
        <sz val="10"/>
        <rFont val="Calibri"/>
        <family val="2"/>
        <scheme val="minor"/>
      </rPr>
      <t xml:space="preserve"> - Operational stakeholder (including Government) engagement - irregular frequency.</t>
    </r>
  </si>
  <si>
    <r>
      <rPr>
        <b/>
        <sz val="10"/>
        <rFont val="Calibri"/>
        <family val="2"/>
        <scheme val="minor"/>
      </rPr>
      <t xml:space="preserve">EC08 </t>
    </r>
    <r>
      <rPr>
        <sz val="10"/>
        <rFont val="Calibri"/>
        <family val="2"/>
        <scheme val="minor"/>
      </rPr>
      <t>- Operational stakeholder (including Government) engagement - irregular frequency.</t>
    </r>
    <r>
      <rPr>
        <b/>
        <sz val="10"/>
        <rFont val="Calibri"/>
        <family val="2"/>
        <scheme val="minor"/>
      </rPr>
      <t xml:space="preserve">
EC09</t>
    </r>
    <r>
      <rPr>
        <sz val="10"/>
        <rFont val="Calibri"/>
        <family val="2"/>
        <scheme val="minor"/>
      </rPr>
      <t xml:space="preserve"> - Monitor regulatory changes and provide submissions on future regulatory changes as required.</t>
    </r>
  </si>
  <si>
    <t>*Historical rehabilitation monitoring did not consider the new completion criteria.
*Undocumented rehabilitation planning systems and processes.</t>
  </si>
  <si>
    <r>
      <rPr>
        <b/>
        <sz val="10"/>
        <rFont val="Calibri"/>
        <family val="2"/>
        <scheme val="minor"/>
      </rPr>
      <t>EC10</t>
    </r>
    <r>
      <rPr>
        <sz val="10"/>
        <rFont val="Calibri"/>
        <family val="2"/>
        <scheme val="minor"/>
      </rPr>
      <t xml:space="preserve"> - Annual rehabilitation monitoring program.</t>
    </r>
  </si>
  <si>
    <t>*Landforms not constructed to the approved design.
*Geotechnical and erosional instability due to rock strata and overburden material characteristics.
*Inadequate overburden and topsoil amelioration (dispersive material).
*Landform not free-draining, causing surface ponding.
*Uncontrolled concentrated surface water flows causing sediment mobilisation (sheet/rilling erosion).
*Inadequate ground cover due to failed vegetation establishment and/or unsuitable species.
*Final ground preparation leaves a rough and untraversable surface e.g. large rocks, uneven surface etc.</t>
  </si>
  <si>
    <r>
      <rPr>
        <b/>
        <sz val="10"/>
        <rFont val="Calibri"/>
        <family val="2"/>
        <scheme val="minor"/>
      </rPr>
      <t>EC03</t>
    </r>
    <r>
      <rPr>
        <sz val="10"/>
        <rFont val="Calibri"/>
        <family val="2"/>
        <scheme val="minor"/>
      </rPr>
      <t xml:space="preserve"> - Internal mine planning processes (including integration of rehabilitation planning).</t>
    </r>
    <r>
      <rPr>
        <b/>
        <sz val="10"/>
        <rFont val="Calibri"/>
        <family val="2"/>
        <scheme val="minor"/>
      </rPr>
      <t xml:space="preserve">
EC11</t>
    </r>
    <r>
      <rPr>
        <sz val="10"/>
        <rFont val="Calibri"/>
        <family val="2"/>
        <scheme val="minor"/>
      </rPr>
      <t xml:space="preserve"> - WRD designed by an AQP to achieve a Factor of Safety of 2.0.
</t>
    </r>
    <r>
      <rPr>
        <b/>
        <sz val="10"/>
        <rFont val="Calibri"/>
        <family val="2"/>
        <scheme val="minor"/>
      </rPr>
      <t>EC12</t>
    </r>
    <r>
      <rPr>
        <sz val="10"/>
        <rFont val="Calibri"/>
        <family val="2"/>
        <scheme val="minor"/>
      </rPr>
      <t xml:space="preserve"> - WRD final landform design incorporates water management and erosion control features such as drainage swales/channels and sediment dams.
</t>
    </r>
    <r>
      <rPr>
        <b/>
        <sz val="10"/>
        <rFont val="Calibri"/>
        <family val="2"/>
        <scheme val="minor"/>
      </rPr>
      <t>EC13</t>
    </r>
    <r>
      <rPr>
        <sz val="10"/>
        <rFont val="Calibri"/>
        <family val="2"/>
        <scheme val="minor"/>
      </rPr>
      <t xml:space="preserve"> - Existing landforms have integrated Landloch geofluvial recommendations.
</t>
    </r>
    <r>
      <rPr>
        <b/>
        <sz val="10"/>
        <rFont val="Calibri"/>
        <family val="2"/>
        <scheme val="minor"/>
      </rPr>
      <t>EC14</t>
    </r>
    <r>
      <rPr>
        <sz val="10"/>
        <rFont val="Calibri"/>
        <family val="2"/>
        <scheme val="minor"/>
      </rPr>
      <t xml:space="preserve"> - QA/QC processes are incorporated into engineered structures and built landforms to confirm conformance with design, including slope angle e.g., survey control, and as-built.
</t>
    </r>
    <r>
      <rPr>
        <b/>
        <sz val="10"/>
        <rFont val="Calibri"/>
        <family val="2"/>
        <scheme val="minor"/>
      </rPr>
      <t>EC15</t>
    </r>
    <r>
      <rPr>
        <sz val="10"/>
        <rFont val="Calibri"/>
        <family val="2"/>
        <scheme val="minor"/>
      </rPr>
      <t xml:space="preserve"> - Amelioration of topsoil and subsoil material using generic rates. 
</t>
    </r>
    <r>
      <rPr>
        <b/>
        <sz val="10"/>
        <rFont val="Calibri"/>
        <family val="2"/>
        <scheme val="minor"/>
      </rPr>
      <t>EC16</t>
    </r>
    <r>
      <rPr>
        <sz val="10"/>
        <rFont val="Calibri"/>
        <family val="2"/>
        <scheme val="minor"/>
      </rPr>
      <t xml:space="preserve"> - Rock mulching of steeper slopes (where required). 
</t>
    </r>
    <r>
      <rPr>
        <b/>
        <sz val="10"/>
        <rFont val="Calibri"/>
        <family val="2"/>
        <scheme val="minor"/>
      </rPr>
      <t>EC17</t>
    </r>
    <r>
      <rPr>
        <sz val="10"/>
        <rFont val="Calibri"/>
        <family val="2"/>
        <scheme val="minor"/>
      </rPr>
      <t xml:space="preserve"> - Care and maintenance of rehabilitation areas informed by the rehabilitation monitoring program (EC10).</t>
    </r>
  </si>
  <si>
    <r>
      <t xml:space="preserve">
</t>
    </r>
    <r>
      <rPr>
        <b/>
        <sz val="10"/>
        <rFont val="Calibri"/>
        <family val="2"/>
        <scheme val="minor"/>
      </rPr>
      <t>EC20</t>
    </r>
    <r>
      <rPr>
        <sz val="10"/>
        <rFont val="Calibri"/>
        <family val="2"/>
        <scheme val="minor"/>
      </rPr>
      <t xml:space="preserve"> - Implementation of the Yarrabee Erosion and Sediment Control Plan (ESCP).</t>
    </r>
    <r>
      <rPr>
        <b/>
        <sz val="10"/>
        <rFont val="Calibri"/>
        <family val="2"/>
        <scheme val="minor"/>
      </rPr>
      <t xml:space="preserve">
EC21</t>
    </r>
    <r>
      <rPr>
        <sz val="10"/>
        <rFont val="Calibri"/>
        <family val="2"/>
        <scheme val="minor"/>
      </rPr>
      <t xml:space="preserve"> - External surface water monitoring program (including annual REMP) to assess downstream water quality, morphology, and aquatic changes.
</t>
    </r>
    <r>
      <rPr>
        <b/>
        <sz val="10"/>
        <rFont val="Calibri"/>
        <family val="2"/>
        <scheme val="minor"/>
      </rPr>
      <t xml:space="preserve">EC22 </t>
    </r>
    <r>
      <rPr>
        <sz val="10"/>
        <rFont val="Calibri"/>
        <family val="2"/>
        <scheme val="minor"/>
      </rPr>
      <t xml:space="preserve">- Operation and maintenance of a mine water management system e.g. Pumps, pipes, dams.
</t>
    </r>
    <r>
      <rPr>
        <b/>
        <sz val="10"/>
        <rFont val="Calibri"/>
        <family val="2"/>
        <scheme val="minor"/>
      </rPr>
      <t xml:space="preserve">EC23 </t>
    </r>
    <r>
      <rPr>
        <sz val="10"/>
        <rFont val="Calibri"/>
        <family val="2"/>
        <scheme val="minor"/>
      </rPr>
      <t xml:space="preserve">- Internal surface water quality sampling program to assess changes.
</t>
    </r>
    <r>
      <rPr>
        <b/>
        <sz val="10"/>
        <rFont val="Calibri"/>
        <family val="2"/>
        <scheme val="minor"/>
      </rPr>
      <t>EC24</t>
    </r>
    <r>
      <rPr>
        <sz val="10"/>
        <rFont val="Calibri"/>
        <family val="2"/>
        <scheme val="minor"/>
      </rPr>
      <t xml:space="preserve"> - Preferential placement of weathered materials (&lt; 1m cover) below topsoil to cover saline sandstone material.
</t>
    </r>
  </si>
  <si>
    <r>
      <rPr>
        <b/>
        <sz val="10"/>
        <rFont val="Calibri"/>
        <family val="2"/>
        <scheme val="minor"/>
      </rPr>
      <t xml:space="preserve">EC15 </t>
    </r>
    <r>
      <rPr>
        <sz val="10"/>
        <rFont val="Calibri"/>
        <family val="2"/>
        <scheme val="minor"/>
      </rPr>
      <t>- Amelioration of topsoil and subsoil material using generic rates.</t>
    </r>
    <r>
      <rPr>
        <b/>
        <sz val="10"/>
        <rFont val="Calibri"/>
        <family val="2"/>
        <scheme val="minor"/>
      </rPr>
      <t xml:space="preserve">
EC25</t>
    </r>
    <r>
      <rPr>
        <sz val="10"/>
        <rFont val="Calibri"/>
        <family val="2"/>
        <scheme val="minor"/>
      </rPr>
      <t xml:space="preserve"> - Implement topsoil salvaging management recommendations based on soil type as described in the Rehabilitation Management Plan (RMP).</t>
    </r>
    <r>
      <rPr>
        <b/>
        <sz val="10"/>
        <rFont val="Calibri"/>
        <family val="2"/>
        <scheme val="minor"/>
      </rPr>
      <t xml:space="preserve">
EC26</t>
    </r>
    <r>
      <rPr>
        <sz val="10"/>
        <rFont val="Calibri"/>
        <family val="2"/>
        <scheme val="minor"/>
      </rPr>
      <t xml:space="preserve"> - Maintain topsoil inventory to quantify supplementary growth medium requirements. 
</t>
    </r>
    <r>
      <rPr>
        <b/>
        <sz val="10"/>
        <rFont val="Calibri"/>
        <family val="2"/>
        <scheme val="minor"/>
      </rPr>
      <t>EC27</t>
    </r>
    <r>
      <rPr>
        <sz val="10"/>
        <rFont val="Calibri"/>
        <family val="2"/>
        <scheme val="minor"/>
      </rPr>
      <t xml:space="preserve"> - Preferential placement of weathered materials (&lt; 1m cover) below topsoil to cover saline sandstone material.
</t>
    </r>
    <r>
      <rPr>
        <b/>
        <sz val="10"/>
        <rFont val="Calibri"/>
        <family val="2"/>
        <scheme val="minor"/>
      </rPr>
      <t>EC28</t>
    </r>
    <r>
      <rPr>
        <sz val="10"/>
        <rFont val="Calibri"/>
        <family val="2"/>
        <scheme val="minor"/>
      </rPr>
      <t xml:space="preserve"> - Application of organics e.g. cow manure, biosolids to improve topsoil organic fraction.
</t>
    </r>
  </si>
  <si>
    <r>
      <rPr>
        <b/>
        <sz val="10"/>
        <rFont val="Calibri"/>
        <family val="2"/>
        <scheme val="minor"/>
      </rPr>
      <t>EC12</t>
    </r>
    <r>
      <rPr>
        <sz val="10"/>
        <rFont val="Calibri"/>
        <family val="2"/>
        <scheme val="minor"/>
      </rPr>
      <t xml:space="preserve"> - WRD final landform design incorporates water management and erosion control features such as drainage swales/channels and sediment dams.
</t>
    </r>
    <r>
      <rPr>
        <b/>
        <sz val="10"/>
        <rFont val="Calibri"/>
        <family val="2"/>
        <scheme val="minor"/>
      </rPr>
      <t>EC15</t>
    </r>
    <r>
      <rPr>
        <sz val="10"/>
        <rFont val="Calibri"/>
        <family val="2"/>
        <scheme val="minor"/>
      </rPr>
      <t xml:space="preserve"> - Amelioration of topsoil and subsoil material using generic rates</t>
    </r>
    <r>
      <rPr>
        <b/>
        <sz val="10"/>
        <rFont val="Calibri"/>
        <family val="2"/>
        <scheme val="minor"/>
      </rPr>
      <t>.</t>
    </r>
    <r>
      <rPr>
        <sz val="10"/>
        <rFont val="Calibri"/>
        <family val="2"/>
        <scheme val="minor"/>
      </rPr>
      <t xml:space="preserve">
</t>
    </r>
    <r>
      <rPr>
        <b/>
        <sz val="10"/>
        <rFont val="Calibri"/>
        <family val="2"/>
        <scheme val="minor"/>
      </rPr>
      <t>EC16</t>
    </r>
    <r>
      <rPr>
        <sz val="10"/>
        <rFont val="Calibri"/>
        <family val="2"/>
        <scheme val="minor"/>
      </rPr>
      <t xml:space="preserve"> - Rock mulching of steeper slopes (where required).
</t>
    </r>
    <r>
      <rPr>
        <b/>
        <sz val="10"/>
        <rFont val="Calibri"/>
        <family val="2"/>
        <scheme val="minor"/>
      </rPr>
      <t>EC17</t>
    </r>
    <r>
      <rPr>
        <sz val="10"/>
        <rFont val="Calibri"/>
        <family val="2"/>
        <scheme val="minor"/>
      </rPr>
      <t xml:space="preserve"> - Care and maintenance of rehabilitation areas informed by the rehabilitation monitoring program (</t>
    </r>
    <r>
      <rPr>
        <b/>
        <sz val="10"/>
        <rFont val="Calibri"/>
        <family val="2"/>
        <scheme val="minor"/>
      </rPr>
      <t>EC10</t>
    </r>
    <r>
      <rPr>
        <sz val="10"/>
        <rFont val="Calibri"/>
        <family val="2"/>
        <scheme val="minor"/>
      </rPr>
      <t xml:space="preserve">).
</t>
    </r>
    <r>
      <rPr>
        <b/>
        <sz val="10"/>
        <rFont val="Calibri"/>
        <family val="2"/>
        <scheme val="minor"/>
      </rPr>
      <t>EC25</t>
    </r>
    <r>
      <rPr>
        <sz val="10"/>
        <rFont val="Calibri"/>
        <family val="2"/>
        <scheme val="minor"/>
      </rPr>
      <t xml:space="preserve"> - Implement topsoil salvaging management recommendations based on soil type as described in the Rehabilitation Management Plan (RMP).
</t>
    </r>
    <r>
      <rPr>
        <b/>
        <sz val="10"/>
        <rFont val="Calibri"/>
        <family val="2"/>
        <scheme val="minor"/>
      </rPr>
      <t>EC29</t>
    </r>
    <r>
      <rPr>
        <sz val="10"/>
        <rFont val="Calibri"/>
        <family val="2"/>
        <scheme val="minor"/>
      </rPr>
      <t xml:space="preserve"> - Seeding/tube stock planting is completed to align with optimal seasonal conditions
</t>
    </r>
    <r>
      <rPr>
        <b/>
        <sz val="10"/>
        <rFont val="Calibri"/>
        <family val="2"/>
        <scheme val="minor"/>
      </rPr>
      <t>EC30</t>
    </r>
    <r>
      <rPr>
        <sz val="10"/>
        <rFont val="Calibri"/>
        <family val="2"/>
        <scheme val="minor"/>
      </rPr>
      <t xml:space="preserve"> - Seeding/tube stock planting completed by experienced persons with fit-for-purpose equipment.</t>
    </r>
  </si>
  <si>
    <r>
      <rPr>
        <b/>
        <sz val="10"/>
        <rFont val="Calibri"/>
        <family val="2"/>
        <scheme val="minor"/>
      </rPr>
      <t>C17</t>
    </r>
    <r>
      <rPr>
        <sz val="10"/>
        <rFont val="Calibri"/>
        <family val="2"/>
        <scheme val="minor"/>
      </rPr>
      <t xml:space="preserve"> - Care and maintenance of rehabilitation areas informed by the rehabilitation monitoring program (EC10).
</t>
    </r>
    <r>
      <rPr>
        <b/>
        <sz val="10"/>
        <rFont val="Calibri"/>
        <family val="2"/>
        <scheme val="minor"/>
      </rPr>
      <t>EC30</t>
    </r>
    <r>
      <rPr>
        <sz val="10"/>
        <rFont val="Calibri"/>
        <family val="2"/>
        <scheme val="minor"/>
      </rPr>
      <t xml:space="preserve"> - Seeding/tube stock planting completed by experienced persons with fit-for-purpose equipment.</t>
    </r>
  </si>
  <si>
    <r>
      <rPr>
        <b/>
        <sz val="10"/>
        <rFont val="Calibri"/>
        <family val="2"/>
        <scheme val="minor"/>
      </rPr>
      <t>EC12</t>
    </r>
    <r>
      <rPr>
        <sz val="10"/>
        <rFont val="Calibri"/>
        <family val="2"/>
        <scheme val="minor"/>
      </rPr>
      <t xml:space="preserve"> - WRD final landform design incorporates water management and erosion control features such as drainage swales/channels and sediment dams.
</t>
    </r>
    <r>
      <rPr>
        <b/>
        <sz val="10"/>
        <rFont val="Calibri"/>
        <family val="2"/>
        <scheme val="minor"/>
      </rPr>
      <t>EC14</t>
    </r>
    <r>
      <rPr>
        <sz val="10"/>
        <rFont val="Calibri"/>
        <family val="2"/>
        <scheme val="minor"/>
      </rPr>
      <t xml:space="preserve"> - QA/QC processes are incorporated into engineered structures and built landforms to confirm conformance with design e.g. survey control and as built.
</t>
    </r>
    <r>
      <rPr>
        <b/>
        <sz val="10"/>
        <rFont val="Calibri"/>
        <family val="2"/>
        <scheme val="minor"/>
      </rPr>
      <t xml:space="preserve">EC14 </t>
    </r>
    <r>
      <rPr>
        <sz val="10"/>
        <rFont val="Calibri"/>
        <family val="2"/>
        <scheme val="minor"/>
      </rPr>
      <t xml:space="preserve">- Amelioration of topsoil and subsoil material using generic rates.
</t>
    </r>
    <r>
      <rPr>
        <b/>
        <sz val="10"/>
        <rFont val="Calibri"/>
        <family val="2"/>
        <scheme val="minor"/>
      </rPr>
      <t>EC17</t>
    </r>
    <r>
      <rPr>
        <sz val="10"/>
        <rFont val="Calibri"/>
        <family val="2"/>
        <scheme val="minor"/>
      </rPr>
      <t xml:space="preserve"> - Care and maintenance of rehabilitation areas informed by the rehabilitation monitoring program (EC10).
</t>
    </r>
    <r>
      <rPr>
        <b/>
        <sz val="10"/>
        <rFont val="Calibri"/>
        <family val="2"/>
        <scheme val="minor"/>
      </rPr>
      <t>EC18</t>
    </r>
    <r>
      <rPr>
        <sz val="10"/>
        <rFont val="Calibri"/>
        <family val="2"/>
        <scheme val="minor"/>
      </rPr>
      <t xml:space="preserve"> - Construction of landform to achieve 1:1000 AEP flood immunity (12-mile Creek flood study).
</t>
    </r>
  </si>
  <si>
    <r>
      <rPr>
        <b/>
        <sz val="10"/>
        <rFont val="Calibri"/>
        <family val="2"/>
        <scheme val="minor"/>
      </rPr>
      <t xml:space="preserve">EC31 </t>
    </r>
    <r>
      <rPr>
        <sz val="10"/>
        <rFont val="Calibri"/>
        <family val="2"/>
        <scheme val="minor"/>
      </rPr>
      <t xml:space="preserve">- Residual voids are modelled as groundwater ‘sinks’ (Engeny, 2018).
</t>
    </r>
    <r>
      <rPr>
        <b/>
        <sz val="10"/>
        <rFont val="Calibri"/>
        <family val="2"/>
        <scheme val="minor"/>
      </rPr>
      <t>EC32</t>
    </r>
    <r>
      <rPr>
        <sz val="10"/>
        <rFont val="Calibri"/>
        <family val="2"/>
        <scheme val="minor"/>
      </rPr>
      <t xml:space="preserve"> - No connectivity with Mackenzie River Alluviums.</t>
    </r>
  </si>
  <si>
    <r>
      <rPr>
        <b/>
        <sz val="10"/>
        <rFont val="Calibri"/>
        <family val="2"/>
        <scheme val="minor"/>
      </rPr>
      <t>EC14</t>
    </r>
    <r>
      <rPr>
        <sz val="10"/>
        <rFont val="Calibri"/>
        <family val="2"/>
        <scheme val="minor"/>
      </rPr>
      <t xml:space="preserve"> - QA/QC processes are incorporated into engineered structures and built landforms to confirm conformance with design e.g. survey control and as built.
</t>
    </r>
    <r>
      <rPr>
        <b/>
        <sz val="10"/>
        <rFont val="Calibri"/>
        <family val="2"/>
        <scheme val="minor"/>
      </rPr>
      <t xml:space="preserve">EC19  - </t>
    </r>
    <r>
      <rPr>
        <sz val="10"/>
        <rFont val="Calibri"/>
        <family val="2"/>
        <scheme val="minor"/>
      </rPr>
      <t xml:space="preserve">The existing Yen Pit Levee (and clean water diversion) and A Pit Levee prevent flood water from inundating mining areas.
</t>
    </r>
    <r>
      <rPr>
        <b/>
        <sz val="10"/>
        <rFont val="Calibri"/>
        <family val="2"/>
        <scheme val="minor"/>
      </rPr>
      <t xml:space="preserve">EC33 </t>
    </r>
    <r>
      <rPr>
        <sz val="10"/>
        <rFont val="Calibri"/>
        <family val="2"/>
        <scheme val="minor"/>
      </rPr>
      <t>-An AQP completed a residual void pit slope stability study to inform the residual void slope design criteria for geotechnical and erosion hazards.</t>
    </r>
    <r>
      <rPr>
        <b/>
        <sz val="10"/>
        <rFont val="Calibri"/>
        <family val="2"/>
        <scheme val="minor"/>
      </rPr>
      <t xml:space="preserve">
EC34</t>
    </r>
    <r>
      <rPr>
        <sz val="10"/>
        <rFont val="Calibri"/>
        <family val="2"/>
        <scheme val="minor"/>
      </rPr>
      <t xml:space="preserve"> - Design criteria for high walls and end walls require a factor of safety against slope instability of 2
</t>
    </r>
  </si>
  <si>
    <r>
      <rPr>
        <b/>
        <sz val="10"/>
        <rFont val="Calibri"/>
        <family val="2"/>
        <scheme val="minor"/>
      </rPr>
      <t>EC14</t>
    </r>
    <r>
      <rPr>
        <sz val="10"/>
        <rFont val="Calibri"/>
        <family val="2"/>
        <scheme val="minor"/>
      </rPr>
      <t xml:space="preserve"> - QA/QC processes are incorporated into engineered structures and built landforms to confirm conformance with design e.g. survey control and as built.
</t>
    </r>
    <r>
      <rPr>
        <b/>
        <sz val="10"/>
        <rFont val="Calibri"/>
        <family val="2"/>
        <scheme val="minor"/>
      </rPr>
      <t>EC19</t>
    </r>
    <r>
      <rPr>
        <sz val="10"/>
        <rFont val="Calibri"/>
        <family val="2"/>
        <scheme val="minor"/>
      </rPr>
      <t xml:space="preserve">  - The existing Yen Pit Levee (and clean water diversion) and A Pit Levee prevent flood water from inundating mining areas.
</t>
    </r>
    <r>
      <rPr>
        <b/>
        <sz val="10"/>
        <rFont val="Calibri"/>
        <family val="2"/>
        <scheme val="minor"/>
      </rPr>
      <t>EC33</t>
    </r>
    <r>
      <rPr>
        <sz val="10"/>
        <rFont val="Calibri"/>
        <family val="2"/>
        <scheme val="minor"/>
      </rPr>
      <t xml:space="preserve"> -An AQP completed a residual void pit slope stability study to inform the residual void slope design criteria for geotechnical and erosion hazards.
</t>
    </r>
    <r>
      <rPr>
        <b/>
        <sz val="10"/>
        <rFont val="Calibri"/>
        <family val="2"/>
        <scheme val="minor"/>
      </rPr>
      <t>EC34</t>
    </r>
    <r>
      <rPr>
        <sz val="10"/>
        <rFont val="Calibri"/>
        <family val="2"/>
        <scheme val="minor"/>
      </rPr>
      <t xml:space="preserve"> - Design criteria for high walls and end walls require a factor of safety against slope instability of 2.
</t>
    </r>
  </si>
  <si>
    <r>
      <rPr>
        <b/>
        <sz val="10"/>
        <rFont val="Calibri"/>
        <family val="2"/>
        <scheme val="minor"/>
      </rPr>
      <t xml:space="preserve">EC35 </t>
    </r>
    <r>
      <rPr>
        <sz val="10"/>
        <rFont val="Calibri"/>
        <family val="2"/>
        <scheme val="minor"/>
      </rPr>
      <t xml:space="preserve">- Groundwater assessment confirms that the aquifer is low-yielding,  poor quality and not suitable for stock and domestic consumption.
</t>
    </r>
    <r>
      <rPr>
        <b/>
        <sz val="10"/>
        <rFont val="Calibri"/>
        <family val="2"/>
        <scheme val="minor"/>
      </rPr>
      <t>EC36</t>
    </r>
    <r>
      <rPr>
        <sz val="10"/>
        <rFont val="Calibri"/>
        <family val="2"/>
        <scheme val="minor"/>
      </rPr>
      <t xml:space="preserve"> - There are no known or mapped GDE or private bores within the depressurisation zone.
</t>
    </r>
    <r>
      <rPr>
        <b/>
        <sz val="10"/>
        <rFont val="Calibri"/>
        <family val="2"/>
        <scheme val="minor"/>
      </rPr>
      <t>EC37</t>
    </r>
    <r>
      <rPr>
        <sz val="10"/>
        <rFont val="Calibri"/>
        <family val="2"/>
        <scheme val="minor"/>
      </rPr>
      <t xml:space="preserve"> - There is no significant evidence of inflows from groundwater within the currently active pits (Engeny 2018).</t>
    </r>
  </si>
  <si>
    <r>
      <rPr>
        <b/>
        <sz val="10"/>
        <rFont val="Calibri"/>
        <family val="2"/>
        <scheme val="minor"/>
      </rPr>
      <t>EC31</t>
    </r>
    <r>
      <rPr>
        <sz val="10"/>
        <rFont val="Calibri"/>
        <family val="2"/>
        <scheme val="minor"/>
      </rPr>
      <t xml:space="preserve"> - Residual voids are modelled as groundwater ‘sinks’ (Engeny, 2018).
</t>
    </r>
    <r>
      <rPr>
        <b/>
        <sz val="10"/>
        <rFont val="Calibri"/>
        <family val="2"/>
        <scheme val="minor"/>
      </rPr>
      <t>EC37</t>
    </r>
    <r>
      <rPr>
        <sz val="10"/>
        <rFont val="Calibri"/>
        <family val="2"/>
        <scheme val="minor"/>
      </rPr>
      <t xml:space="preserve"> - There is no significant evidence of inflows from groundwater within the currently active pits (Engeny 2018).
</t>
    </r>
    <r>
      <rPr>
        <b/>
        <sz val="10"/>
        <rFont val="Calibri"/>
        <family val="2"/>
        <scheme val="minor"/>
      </rPr>
      <t>EC38</t>
    </r>
    <r>
      <rPr>
        <sz val="10"/>
        <rFont val="Calibri"/>
        <family val="2"/>
        <scheme val="minor"/>
      </rPr>
      <t xml:space="preserve"> - Current water balance modelling confirms void capacity will not be exceeded (Engeny, 2018).</t>
    </r>
  </si>
  <si>
    <r>
      <rPr>
        <b/>
        <sz val="10"/>
        <rFont val="Calibri"/>
        <family val="2"/>
        <scheme val="minor"/>
      </rPr>
      <t xml:space="preserve">EC19  - </t>
    </r>
    <r>
      <rPr>
        <sz val="10"/>
        <rFont val="Calibri"/>
        <family val="2"/>
        <scheme val="minor"/>
      </rPr>
      <t>The existing Yen Pit Levee (and clean water diversion) and A Pit Levee prevent flood water from inundating mining areas.</t>
    </r>
    <r>
      <rPr>
        <b/>
        <sz val="10"/>
        <rFont val="Calibri"/>
        <family val="2"/>
        <scheme val="minor"/>
      </rPr>
      <t xml:space="preserve">
EC38 </t>
    </r>
    <r>
      <rPr>
        <sz val="10"/>
        <rFont val="Calibri"/>
        <family val="2"/>
        <scheme val="minor"/>
      </rPr>
      <t>- Current water balance modelling confirms void capacity will not be exceeded (Engeny, 2018).</t>
    </r>
  </si>
  <si>
    <r>
      <rPr>
        <b/>
        <sz val="10"/>
        <rFont val="Calibri"/>
        <family val="2"/>
        <scheme val="minor"/>
      </rPr>
      <t>EC14 -</t>
    </r>
    <r>
      <rPr>
        <sz val="10"/>
        <rFont val="Calibri"/>
        <family val="2"/>
        <scheme val="minor"/>
      </rPr>
      <t xml:space="preserve"> QA/QC processes are incorporated into engineered structures and built landforms to confirm conformance with design e.g. survey control and as built. </t>
    </r>
    <r>
      <rPr>
        <b/>
        <sz val="10"/>
        <rFont val="Calibri"/>
        <family val="2"/>
        <scheme val="minor"/>
      </rPr>
      <t xml:space="preserve">
EC19  </t>
    </r>
    <r>
      <rPr>
        <sz val="10"/>
        <rFont val="Calibri"/>
        <family val="2"/>
        <scheme val="minor"/>
      </rPr>
      <t xml:space="preserve">- The existing Yen Pit Levee (and clean water diversion) and A Pit Levee prevent flood water from inundating mining areas.
</t>
    </r>
    <r>
      <rPr>
        <b/>
        <sz val="10"/>
        <rFont val="Calibri"/>
        <family val="2"/>
        <scheme val="minor"/>
      </rPr>
      <t>EC33</t>
    </r>
    <r>
      <rPr>
        <sz val="10"/>
        <rFont val="Calibri"/>
        <family val="2"/>
        <scheme val="minor"/>
      </rPr>
      <t xml:space="preserve"> -An AQP completed a residual void pit slope stability study to inform the residual void slope design criteria for geotechnical and erosion hazards.</t>
    </r>
  </si>
  <si>
    <r>
      <rPr>
        <b/>
        <sz val="10"/>
        <rFont val="Calibri"/>
        <family val="2"/>
        <scheme val="minor"/>
      </rPr>
      <t>EC40</t>
    </r>
    <r>
      <rPr>
        <sz val="10"/>
        <rFont val="Calibri"/>
        <family val="2"/>
        <scheme val="minor"/>
      </rPr>
      <t xml:space="preserve"> - DE Pit is not considered a regulated structure, with tailings primarily contained within a residual void.</t>
    </r>
  </si>
  <si>
    <r>
      <rPr>
        <b/>
        <sz val="10"/>
        <rFont val="Calibri"/>
        <family val="2"/>
        <scheme val="minor"/>
      </rPr>
      <t>PRCP DEVELOPMENT 01</t>
    </r>
    <r>
      <rPr>
        <sz val="10"/>
        <rFont val="Calibri"/>
        <family val="2"/>
        <scheme val="minor"/>
      </rPr>
      <t xml:space="preserve"> - Develop a PRCP Plan and Schedule and establish progressive rehabilitation milestones and required completion criteria.
</t>
    </r>
    <r>
      <rPr>
        <b/>
        <sz val="10"/>
        <rFont val="Calibri"/>
        <family val="2"/>
        <scheme val="minor"/>
      </rPr>
      <t>PC01</t>
    </r>
    <r>
      <rPr>
        <sz val="10"/>
        <rFont val="Calibri"/>
        <family val="2"/>
        <scheme val="minor"/>
      </rPr>
      <t xml:space="preserve">- Develop a site-specific landform and rehabilitation technical protocol to define operational QA/QC requirements to support the PRC Plan and Schedule implementation. 
</t>
    </r>
    <r>
      <rPr>
        <b/>
        <sz val="10"/>
        <rFont val="Calibri"/>
        <family val="2"/>
        <scheme val="minor"/>
      </rPr>
      <t xml:space="preserve">PC02 </t>
    </r>
    <r>
      <rPr>
        <sz val="10"/>
        <rFont val="Calibri"/>
        <family val="2"/>
        <scheme val="minor"/>
      </rPr>
      <t>- Establish progressive rehabilitation in accordance with the PRC Plan and Schedule.</t>
    </r>
  </si>
  <si>
    <r>
      <rPr>
        <b/>
        <sz val="10"/>
        <rFont val="Calibri"/>
        <family val="2"/>
        <scheme val="minor"/>
      </rPr>
      <t xml:space="preserve">PRCP DEVELOPMENT 01 </t>
    </r>
    <r>
      <rPr>
        <sz val="10"/>
        <rFont val="Calibri"/>
        <family val="2"/>
        <scheme val="minor"/>
      </rPr>
      <t>- Develop a PRCP Plan and Schedule and establish progressive rehabilitation milestones and required completion criteria.</t>
    </r>
    <r>
      <rPr>
        <b/>
        <sz val="10"/>
        <rFont val="Calibri"/>
        <family val="2"/>
        <scheme val="minor"/>
      </rPr>
      <t xml:space="preserve">
PC01 </t>
    </r>
    <r>
      <rPr>
        <sz val="10"/>
        <rFont val="Calibri"/>
        <family val="2"/>
        <scheme val="minor"/>
      </rPr>
      <t xml:space="preserve">- Develop a site-specific landform and rehabilitation technical protocol to define operational QA/QC requirements to support the PRC Plan and Schedule implementation.
</t>
    </r>
    <r>
      <rPr>
        <b/>
        <sz val="10"/>
        <rFont val="Calibri"/>
        <family val="2"/>
        <scheme val="minor"/>
      </rPr>
      <t>PC03</t>
    </r>
    <r>
      <rPr>
        <sz val="10"/>
        <rFont val="Calibri"/>
        <family val="2"/>
        <scheme val="minor"/>
      </rPr>
      <t xml:space="preserve"> - Develop and implement an IT document/record control and retention strategy to mitigate the loss of PRCP records.
</t>
    </r>
    <r>
      <rPr>
        <b/>
        <sz val="10"/>
        <rFont val="Calibri"/>
        <family val="2"/>
        <scheme val="minor"/>
      </rPr>
      <t>PC04</t>
    </r>
    <r>
      <rPr>
        <sz val="10"/>
        <rFont val="Calibri"/>
        <family val="2"/>
        <scheme val="minor"/>
      </rPr>
      <t xml:space="preserve"> - Develop a PRCP obligations register to determine resourcing requirements and assign responsibilities.
</t>
    </r>
    <r>
      <rPr>
        <b/>
        <sz val="10"/>
        <rFont val="Calibri"/>
        <family val="2"/>
        <scheme val="minor"/>
      </rPr>
      <t>PC05</t>
    </r>
    <r>
      <rPr>
        <sz val="10"/>
        <rFont val="Calibri"/>
        <family val="2"/>
        <scheme val="minor"/>
      </rPr>
      <t xml:space="preserve"> - Update annual budget,  5YP and LOM planning processes to integrate the approved PRCP landform, and rehabilitation milestones obligations.
</t>
    </r>
  </si>
  <si>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PC04</t>
    </r>
    <r>
      <rPr>
        <sz val="10"/>
        <rFont val="Calibri"/>
        <family val="2"/>
        <scheme val="minor"/>
      </rPr>
      <t xml:space="preserve"> - Develop a PRCP obligations register to determine resourcing requirements and assign responsibilities.
</t>
    </r>
  </si>
  <si>
    <r>
      <rPr>
        <b/>
        <sz val="10"/>
        <rFont val="Calibri"/>
        <family val="2"/>
        <scheme val="minor"/>
      </rPr>
      <t xml:space="preserve">PC01 </t>
    </r>
    <r>
      <rPr>
        <sz val="10"/>
        <rFont val="Calibri"/>
        <family val="2"/>
        <scheme val="minor"/>
      </rPr>
      <t>- Develop a site-specific landform and rehabilitation technical protocol to define operational QA/QC requirements to support the PRC Plan and Schedule implementation.</t>
    </r>
    <r>
      <rPr>
        <b/>
        <sz val="10"/>
        <rFont val="Calibri"/>
        <family val="2"/>
        <scheme val="minor"/>
      </rPr>
      <t xml:space="preserve">
PC03</t>
    </r>
    <r>
      <rPr>
        <sz val="10"/>
        <rFont val="Calibri"/>
        <family val="2"/>
        <scheme val="minor"/>
      </rPr>
      <t xml:space="preserve"> - Develop and implement an IT document/record control and retention strategy to mitigate the loss of PRC Plan records.
</t>
    </r>
  </si>
  <si>
    <r>
      <rPr>
        <b/>
        <sz val="10"/>
        <rFont val="Calibri"/>
        <family val="2"/>
        <scheme val="minor"/>
      </rPr>
      <t>PRCP DEVELOPMENT 02 -</t>
    </r>
    <r>
      <rPr>
        <sz val="10"/>
        <rFont val="Calibri"/>
        <family val="2"/>
        <scheme val="minor"/>
      </rPr>
      <t xml:space="preserve"> Implement a structured stakeholder engagement program to confirm acceptance of the YCC PRC Plan.
</t>
    </r>
    <r>
      <rPr>
        <b/>
        <sz val="10"/>
        <rFont val="Calibri"/>
        <family val="2"/>
        <scheme val="minor"/>
      </rPr>
      <t xml:space="preserve">PC02 - </t>
    </r>
    <r>
      <rPr>
        <sz val="10"/>
        <rFont val="Calibri"/>
        <family val="2"/>
        <scheme val="minor"/>
      </rPr>
      <t>Establish progressive rehabilitation in accordance with the PRC Plan and Schedule.</t>
    </r>
    <r>
      <rPr>
        <b/>
        <sz val="10"/>
        <rFont val="Calibri"/>
        <family val="2"/>
        <scheme val="minor"/>
      </rPr>
      <t xml:space="preserve">
PC06</t>
    </r>
    <r>
      <rPr>
        <sz val="10"/>
        <rFont val="Calibri"/>
        <family val="2"/>
        <scheme val="minor"/>
      </rPr>
      <t xml:space="preserve"> - Implement a structured stakeholder engagement plan to support the operational implementation of the PRC Plan.
</t>
    </r>
  </si>
  <si>
    <r>
      <rPr>
        <b/>
        <sz val="10"/>
        <rFont val="Calibri"/>
        <family val="2"/>
        <scheme val="minor"/>
      </rPr>
      <t xml:space="preserve">PRCP DEVELOPMENT  03 </t>
    </r>
    <r>
      <rPr>
        <sz val="10"/>
        <rFont val="Calibri"/>
        <family val="2"/>
        <scheme val="minor"/>
      </rPr>
      <t>- Submitting a properly made PRC Plan and Schedule, seeking approval for the agreed PMLU and NUMAs to protect against potential approval appeals.</t>
    </r>
  </si>
  <si>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 xml:space="preserve">PC02 - </t>
    </r>
    <r>
      <rPr>
        <sz val="10"/>
        <rFont val="Calibri"/>
        <family val="2"/>
        <scheme val="minor"/>
      </rPr>
      <t>Establish progressive rehabilitation in accordance with the PRC Plan and Schedule.</t>
    </r>
    <r>
      <rPr>
        <b/>
        <sz val="10"/>
        <rFont val="Calibri"/>
        <family val="2"/>
        <scheme val="minor"/>
      </rPr>
      <t xml:space="preserve">
PC03</t>
    </r>
    <r>
      <rPr>
        <sz val="10"/>
        <rFont val="Calibri"/>
        <family val="2"/>
        <scheme val="minor"/>
      </rPr>
      <t xml:space="preserve"> - Develop and implement an IT document/record control and retention strategy to mitigate the loss of PRCP records.
</t>
    </r>
    <r>
      <rPr>
        <b/>
        <sz val="10"/>
        <rFont val="Calibri"/>
        <family val="2"/>
        <scheme val="minor"/>
      </rPr>
      <t>PC07</t>
    </r>
    <r>
      <rPr>
        <sz val="10"/>
        <rFont val="Calibri"/>
        <family val="2"/>
        <scheme val="minor"/>
      </rPr>
      <t xml:space="preserve"> - Align and implement future rehabilitation monitoring programs with the approved PRC Plan.</t>
    </r>
  </si>
  <si>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PC02 -</t>
    </r>
    <r>
      <rPr>
        <sz val="10"/>
        <rFont val="Calibri"/>
        <family val="2"/>
        <scheme val="minor"/>
      </rPr>
      <t xml:space="preserve"> Establish progressive rehabilitation in accordance with the PRC Plan and Schedule.</t>
    </r>
    <r>
      <rPr>
        <b/>
        <sz val="10"/>
        <rFont val="Calibri"/>
        <family val="2"/>
        <scheme val="minor"/>
      </rPr>
      <t xml:space="preserve">
PC07</t>
    </r>
    <r>
      <rPr>
        <sz val="10"/>
        <rFont val="Calibri"/>
        <family val="2"/>
        <scheme val="minor"/>
      </rPr>
      <t xml:space="preserve"> - Align and implement future rehabilitation monitoring programs with the approved PRC Plan.
</t>
    </r>
    <r>
      <rPr>
        <b/>
        <sz val="10"/>
        <rFont val="Calibri"/>
        <family val="2"/>
        <scheme val="minor"/>
      </rPr>
      <t>PC08</t>
    </r>
    <r>
      <rPr>
        <sz val="10"/>
        <rFont val="Calibri"/>
        <family val="2"/>
        <scheme val="minor"/>
      </rPr>
      <t xml:space="preserve"> - Water Management system to be designed by AQP and constructed by experienced persons.
</t>
    </r>
    <r>
      <rPr>
        <b/>
        <sz val="10"/>
        <rFont val="Calibri"/>
        <family val="2"/>
        <scheme val="minor"/>
      </rPr>
      <t>PC9</t>
    </r>
    <r>
      <rPr>
        <sz val="10"/>
        <rFont val="Calibri"/>
        <family val="2"/>
        <scheme val="minor"/>
      </rPr>
      <t xml:space="preserve"> -</t>
    </r>
    <r>
      <rPr>
        <b/>
        <sz val="10"/>
        <rFont val="Calibri"/>
        <family val="2"/>
        <scheme val="minor"/>
      </rPr>
      <t xml:space="preserve"> </t>
    </r>
    <r>
      <rPr>
        <sz val="10"/>
        <rFont val="Calibri"/>
        <family val="2"/>
        <scheme val="minor"/>
      </rPr>
      <t xml:space="preserve">Amelioration of topsoil and subsoil material using AQP recommended rates based on specific rehabilitation area soil testing.
</t>
    </r>
  </si>
  <si>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PC07</t>
    </r>
    <r>
      <rPr>
        <sz val="10"/>
        <rFont val="Calibri"/>
        <family val="2"/>
        <scheme val="minor"/>
      </rPr>
      <t xml:space="preserve"> - Align and implement future rehabilitation monitoring programs with the approved PRC Plan.
</t>
    </r>
    <r>
      <rPr>
        <b/>
        <sz val="10"/>
        <rFont val="Calibri"/>
        <family val="2"/>
        <scheme val="minor"/>
      </rPr>
      <t xml:space="preserve">PRCP DEVELOPMENT 04 </t>
    </r>
    <r>
      <rPr>
        <sz val="10"/>
        <rFont val="Calibri"/>
        <family val="2"/>
        <scheme val="minor"/>
      </rPr>
      <t>- Where required, legacy landform criteria are to be detailed in the PRC Plan.</t>
    </r>
  </si>
  <si>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 xml:space="preserve">PC07 - </t>
    </r>
    <r>
      <rPr>
        <sz val="10"/>
        <rFont val="Calibri"/>
        <family val="2"/>
        <scheme val="minor"/>
      </rPr>
      <t>Align and implement future rehabilitation monitoring programs with the approved PRCP.</t>
    </r>
    <r>
      <rPr>
        <b/>
        <sz val="10"/>
        <rFont val="Calibri"/>
        <family val="2"/>
        <scheme val="minor"/>
      </rPr>
      <t xml:space="preserve">
PC08</t>
    </r>
    <r>
      <rPr>
        <sz val="10"/>
        <rFont val="Calibri"/>
        <family val="2"/>
        <scheme val="minor"/>
      </rPr>
      <t xml:space="preserve"> - Water Management system to be designed by AQP and constructed by experienced persons.
</t>
    </r>
  </si>
  <si>
    <r>
      <rPr>
        <b/>
        <sz val="10"/>
        <rFont val="Calibri"/>
        <family val="2"/>
        <scheme val="minor"/>
      </rPr>
      <t xml:space="preserve">PC01 </t>
    </r>
    <r>
      <rPr>
        <sz val="10"/>
        <rFont val="Calibri"/>
        <family val="2"/>
        <scheme val="minor"/>
      </rPr>
      <t xml:space="preserve">- Develop a site-specific landform and rehabilitation technical protocol to define operational QA/QC requirements to support the PRC Plan and Schedule implementation. </t>
    </r>
    <r>
      <rPr>
        <b/>
        <sz val="10"/>
        <rFont val="Calibri"/>
        <family val="2"/>
        <scheme val="minor"/>
      </rPr>
      <t xml:space="preserve">
PC02 - </t>
    </r>
    <r>
      <rPr>
        <sz val="10"/>
        <rFont val="Calibri"/>
        <family val="2"/>
        <scheme val="minor"/>
      </rPr>
      <t>Establish progressive rehabilitation in accordance with the PRC Plan and Schedule.</t>
    </r>
    <r>
      <rPr>
        <b/>
        <sz val="10"/>
        <rFont val="Calibri"/>
        <family val="2"/>
        <scheme val="minor"/>
      </rPr>
      <t xml:space="preserve">
PC07 - </t>
    </r>
    <r>
      <rPr>
        <sz val="10"/>
        <rFont val="Calibri"/>
        <family val="2"/>
        <scheme val="minor"/>
      </rPr>
      <t>Align and implement future rehabilitation monitoring programs with the approved PRCP.</t>
    </r>
    <r>
      <rPr>
        <b/>
        <sz val="10"/>
        <rFont val="Calibri"/>
        <family val="2"/>
        <scheme val="minor"/>
      </rPr>
      <t xml:space="preserve">
PC08</t>
    </r>
    <r>
      <rPr>
        <sz val="10"/>
        <rFont val="Calibri"/>
        <family val="2"/>
        <scheme val="minor"/>
      </rPr>
      <t xml:space="preserve"> - Water Management system to be designed by AQP and constructed by experienced persons.
</t>
    </r>
    <r>
      <rPr>
        <b/>
        <sz val="10"/>
        <rFont val="Calibri"/>
        <family val="2"/>
        <scheme val="minor"/>
      </rPr>
      <t>PC010</t>
    </r>
    <r>
      <rPr>
        <sz val="10"/>
        <rFont val="Calibri"/>
        <family val="2"/>
        <scheme val="minor"/>
      </rPr>
      <t xml:space="preserve"> - All external draining catchments to maintain a site-specific ESCP detailing the required erosion and sediment controls.</t>
    </r>
  </si>
  <si>
    <r>
      <rPr>
        <b/>
        <sz val="10"/>
        <rFont val="Calibri"/>
        <family val="2"/>
        <scheme val="minor"/>
      </rPr>
      <t xml:space="preserve">PRCP DEVELOPMENT 05 - </t>
    </r>
    <r>
      <rPr>
        <sz val="10"/>
        <rFont val="Calibri"/>
        <family val="2"/>
        <scheme val="minor"/>
      </rPr>
      <t xml:space="preserve"> Review the adequacy of the overburden material geochemical testing program to identify Potentially Acid Forming (PAF) and/or high saline risk materials and review current mineral waste management practices.
</t>
    </r>
    <r>
      <rPr>
        <b/>
        <sz val="10"/>
        <rFont val="Calibri"/>
        <family val="2"/>
        <scheme val="minor"/>
      </rPr>
      <t xml:space="preserve">PC08 - </t>
    </r>
    <r>
      <rPr>
        <sz val="10"/>
        <rFont val="Calibri"/>
        <family val="2"/>
        <scheme val="minor"/>
      </rPr>
      <t xml:space="preserve">Water Management system to be designed by AQP and constructed by experienced persons.
</t>
    </r>
    <r>
      <rPr>
        <b/>
        <sz val="10"/>
        <rFont val="Calibri"/>
        <family val="2"/>
        <scheme val="minor"/>
      </rPr>
      <t>PC11</t>
    </r>
    <r>
      <rPr>
        <sz val="10"/>
        <rFont val="Calibri"/>
        <family val="2"/>
        <scheme val="minor"/>
      </rPr>
      <t xml:space="preserve"> - Informed by the geochemical analysis, update the internal surface water monitoring program.
</t>
    </r>
  </si>
  <si>
    <r>
      <rPr>
        <b/>
        <sz val="10"/>
        <rFont val="Calibri"/>
        <family val="2"/>
        <scheme val="minor"/>
      </rPr>
      <t xml:space="preserve">PC02 - </t>
    </r>
    <r>
      <rPr>
        <sz val="10"/>
        <rFont val="Calibri"/>
        <family val="2"/>
        <scheme val="minor"/>
      </rPr>
      <t>Establish progressive rehabilitation in accordance with the PRC Plan and Schedule.</t>
    </r>
    <r>
      <rPr>
        <b/>
        <sz val="10"/>
        <rFont val="Calibri"/>
        <family val="2"/>
        <scheme val="minor"/>
      </rPr>
      <t xml:space="preserve">
PC12 </t>
    </r>
    <r>
      <rPr>
        <sz val="10"/>
        <rFont val="Calibri"/>
        <family val="2"/>
        <scheme val="minor"/>
      </rPr>
      <t xml:space="preserve">- Support industry research and/or conduct site-specific trials into topsoil substitution and enhancement alternatives, e.g. Tailings to Topsoil
</t>
    </r>
    <r>
      <rPr>
        <b/>
        <sz val="10"/>
        <rFont val="Calibri"/>
        <family val="2"/>
        <scheme val="minor"/>
      </rPr>
      <t>PC13</t>
    </r>
    <r>
      <rPr>
        <sz val="10"/>
        <rFont val="Calibri"/>
        <family val="2"/>
        <scheme val="minor"/>
      </rPr>
      <t xml:space="preserve"> - Source alternative organic material suppliers to enhance existing topsoil inventories.
</t>
    </r>
    <r>
      <rPr>
        <b/>
        <sz val="10"/>
        <rFont val="Calibri"/>
        <family val="2"/>
        <scheme val="minor"/>
      </rPr>
      <t>PC14</t>
    </r>
    <r>
      <rPr>
        <sz val="10"/>
        <rFont val="Calibri"/>
        <family val="2"/>
        <scheme val="minor"/>
      </rPr>
      <t xml:space="preserve"> - Review current topsoil salvage and amelioration practices to optimise topsoil management e.g. amelioration/biological enhancement before salvage.
</t>
    </r>
    <r>
      <rPr>
        <b/>
        <sz val="10"/>
        <rFont val="Calibri"/>
        <family val="2"/>
        <scheme val="minor"/>
      </rPr>
      <t>PC09 -</t>
    </r>
    <r>
      <rPr>
        <sz val="10"/>
        <rFont val="Calibri"/>
        <family val="2"/>
        <scheme val="minor"/>
      </rPr>
      <t xml:space="preserve"> Amelioration of topsoil and subsoil material using AQP recommended rates based on specific rehabilitation area soil testing.
</t>
    </r>
  </si>
  <si>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PC07</t>
    </r>
    <r>
      <rPr>
        <sz val="10"/>
        <rFont val="Calibri"/>
        <family val="2"/>
        <scheme val="minor"/>
      </rPr>
      <t xml:space="preserve"> - Align and implement future rehabilitation monitoring programs with the approved PRCP.</t>
    </r>
  </si>
  <si>
    <t>*Limited controls are available to manage market conditions.
*To ensure progressive rehabilitation is completed to achieve the milestone criteria.</t>
  </si>
  <si>
    <t>*Protocol (checklist) developed and communicated.
*Rehabilitation milestones and criteria.</t>
  </si>
  <si>
    <t>*To ensure progressive rehabilitation is completed to achieve the milestone criteria.
*Enhance document management and retention.
*To quantify the operational resources required to support PRCP implementation.</t>
  </si>
  <si>
    <t xml:space="preserve">*Annual budgeting process.
*Staff and contractor performance reviews.
</t>
  </si>
  <si>
    <t xml:space="preserve">Annual or more frequent if required
</t>
  </si>
  <si>
    <t>*To ensure progressive rehabilitation is completed to achieve the milestone criteria.
*Enhance document management and retention.</t>
  </si>
  <si>
    <t>PRCP application deemed properly made by DESI</t>
  </si>
  <si>
    <t>*Rehabilitation monitoring program and records.
*Annual Return reporting
*3 Yearly PRCP audits</t>
  </si>
  <si>
    <t>*To ensure progressive rehabilitation is completed to achieve the milestone criteria.
*RPEQ and AQP signoff to ensure designs meet current standards.</t>
  </si>
  <si>
    <t>*Geotechnical observations and monitoring
*Groundwater quality monitoring program and records. 
*Survey monitoring and As-Built drawings
*Capping As-built certification.</t>
  </si>
  <si>
    <t>YCC Mine Closure Manager</t>
  </si>
  <si>
    <t>RISK ASSESSMENT</t>
  </si>
  <si>
    <t>JUSTIFICATION</t>
  </si>
  <si>
    <t>Task/
Activity</t>
  </si>
  <si>
    <t>1.7+8:14</t>
  </si>
  <si>
    <t>Not specified</t>
  </si>
  <si>
    <r>
      <rPr>
        <b/>
        <sz val="10"/>
        <rFont val="Calibri"/>
        <family val="2"/>
        <scheme val="minor"/>
      </rPr>
      <t xml:space="preserve">PC01 </t>
    </r>
    <r>
      <rPr>
        <sz val="10"/>
        <rFont val="Calibri"/>
        <family val="2"/>
        <scheme val="minor"/>
      </rPr>
      <t xml:space="preserve">- Develop a site-specific landform and rehabilitation technical protocol to define operational QA/QC requirements to support the PRC Plan and Schedule implementation. 
</t>
    </r>
    <r>
      <rPr>
        <b/>
        <sz val="10"/>
        <rFont val="Calibri"/>
        <family val="2"/>
        <scheme val="minor"/>
      </rPr>
      <t>PC02</t>
    </r>
    <r>
      <rPr>
        <sz val="10"/>
        <rFont val="Calibri"/>
        <family val="2"/>
        <scheme val="minor"/>
      </rPr>
      <t xml:space="preserve"> - Establish progressive rehabilitation in accordance with the PRC Plan and Schedule.</t>
    </r>
    <r>
      <rPr>
        <b/>
        <sz val="10"/>
        <rFont val="Calibri"/>
        <family val="2"/>
        <scheme val="minor"/>
      </rPr>
      <t xml:space="preserve">
PC07</t>
    </r>
    <r>
      <rPr>
        <sz val="10"/>
        <rFont val="Calibri"/>
        <family val="2"/>
        <scheme val="minor"/>
      </rPr>
      <t xml:space="preserve"> - Align and implement future rehabilitation monitoring programs with the approved PRCP.
</t>
    </r>
    <r>
      <rPr>
        <b/>
        <sz val="10"/>
        <rFont val="Calibri"/>
        <family val="2"/>
        <scheme val="minor"/>
      </rPr>
      <t xml:space="preserve">PC09 </t>
    </r>
    <r>
      <rPr>
        <sz val="10"/>
        <rFont val="Calibri"/>
        <family val="2"/>
        <scheme val="minor"/>
      </rPr>
      <t>- Amelioration of topsoil and subsoil material using AQP recommended rates based on specific rehabilitation area soil testing.</t>
    </r>
    <r>
      <rPr>
        <b/>
        <sz val="10"/>
        <rFont val="Calibri"/>
        <family val="2"/>
        <scheme val="minor"/>
      </rPr>
      <t xml:space="preserve">
PC12</t>
    </r>
    <r>
      <rPr>
        <sz val="10"/>
        <rFont val="Calibri"/>
        <family val="2"/>
        <scheme val="minor"/>
      </rPr>
      <t xml:space="preserve"> - Support industry research and/or conduct site-specific trials into topsoil substitution and enhancement alternatives, e.g. Tailings to Topsoil
</t>
    </r>
    <r>
      <rPr>
        <b/>
        <sz val="10"/>
        <rFont val="Calibri"/>
        <family val="2"/>
        <scheme val="minor"/>
      </rPr>
      <t>PC13</t>
    </r>
    <r>
      <rPr>
        <sz val="10"/>
        <rFont val="Calibri"/>
        <family val="2"/>
        <scheme val="minor"/>
      </rPr>
      <t xml:space="preserve"> - Source alternative organic material suppliers to enhance existing topsoil inventories.
</t>
    </r>
    <r>
      <rPr>
        <b/>
        <sz val="10"/>
        <rFont val="Calibri"/>
        <family val="2"/>
        <scheme val="minor"/>
      </rPr>
      <t>PC14</t>
    </r>
    <r>
      <rPr>
        <sz val="10"/>
        <rFont val="Calibri"/>
        <family val="2"/>
        <scheme val="minor"/>
      </rPr>
      <t xml:space="preserve"> - Review current topsoil salvage and amelioration practices to optimise topsoil management e.g. amelioration/biological enhancement before salvage.
</t>
    </r>
    <r>
      <rPr>
        <b/>
        <sz val="10"/>
        <rFont val="Calibri"/>
        <family val="2"/>
        <scheme val="minor"/>
      </rPr>
      <t>PC15</t>
    </r>
    <r>
      <rPr>
        <sz val="10"/>
        <rFont val="Calibri"/>
        <family val="2"/>
        <scheme val="minor"/>
      </rPr>
      <t xml:space="preserve"> -  Review seed storage and inventory controls to mitigate impacts to seed viability
</t>
    </r>
    <r>
      <rPr>
        <b/>
        <sz val="10"/>
        <rFont val="Calibri"/>
        <family val="2"/>
        <scheme val="minor"/>
      </rPr>
      <t>PC16</t>
    </r>
    <r>
      <rPr>
        <sz val="10"/>
        <rFont val="Calibri"/>
        <family val="2"/>
        <scheme val="minor"/>
      </rPr>
      <t xml:space="preserve"> - Review the effectiveness of YCC-ENV-MP-209-004 Invasive Species (Flora and Fauna) Management Plan and update the ongoing control program accordingly.
</t>
    </r>
    <r>
      <rPr>
        <b/>
        <sz val="10"/>
        <rFont val="Calibri"/>
        <family val="2"/>
        <scheme val="minor"/>
      </rPr>
      <t>PC17</t>
    </r>
    <r>
      <rPr>
        <sz val="10"/>
        <rFont val="Calibri"/>
        <family val="2"/>
        <scheme val="minor"/>
      </rPr>
      <t xml:space="preserve"> - Support industry research and/or conduct site-specific trials e.g. fire and grazing to assess opportunities to modify invasive species composition.
</t>
    </r>
  </si>
  <si>
    <r>
      <rPr>
        <b/>
        <sz val="10"/>
        <rFont val="Calibri"/>
        <family val="2"/>
        <scheme val="minor"/>
      </rPr>
      <t xml:space="preserve">PRCP DEVELOPMENT 06 </t>
    </r>
    <r>
      <rPr>
        <sz val="10"/>
        <rFont val="Calibri"/>
        <family val="2"/>
        <scheme val="minor"/>
      </rPr>
      <t xml:space="preserve">- Specify in the PRCP, the required species mix to achieve the agreed PMLU outcomes.
</t>
    </r>
    <r>
      <rPr>
        <b/>
        <sz val="10"/>
        <rFont val="Calibri"/>
        <family val="2"/>
        <scheme val="minor"/>
      </rPr>
      <t>PRCP DEVELOPMENT 07—</t>
    </r>
    <r>
      <rPr>
        <sz val="10"/>
        <rFont val="Calibri"/>
        <family val="2"/>
        <scheme val="minor"/>
      </rPr>
      <t xml:space="preserve">The approved PRCP will detail legacy rehabilitation areas and established species that are not consistent with the proposed species.
</t>
    </r>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PC02</t>
    </r>
    <r>
      <rPr>
        <sz val="10"/>
        <rFont val="Calibri"/>
        <family val="2"/>
        <scheme val="minor"/>
      </rPr>
      <t xml:space="preserve"> - Establish progressive rehabilitation in accordance with the PRC Plan and Schedule
</t>
    </r>
    <r>
      <rPr>
        <b/>
        <sz val="10"/>
        <rFont val="Calibri"/>
        <family val="2"/>
        <scheme val="minor"/>
      </rPr>
      <t>PC03</t>
    </r>
    <r>
      <rPr>
        <sz val="10"/>
        <rFont val="Calibri"/>
        <family val="2"/>
        <scheme val="minor"/>
      </rPr>
      <t xml:space="preserve"> - Align and implement future rehabilitation monitoring programs with the approved PRCP.
</t>
    </r>
    <r>
      <rPr>
        <b/>
        <sz val="10"/>
        <rFont val="Calibri"/>
        <family val="2"/>
        <scheme val="minor"/>
      </rPr>
      <t>PC18</t>
    </r>
    <r>
      <rPr>
        <sz val="10"/>
        <rFont val="Calibri"/>
        <family val="2"/>
        <scheme val="minor"/>
      </rPr>
      <t xml:space="preserve"> - Identify local seed sources and/or seed merchants to secure future seed requirements.
</t>
    </r>
  </si>
  <si>
    <r>
      <rPr>
        <b/>
        <sz val="10"/>
        <rFont val="Calibri"/>
        <family val="2"/>
        <scheme val="minor"/>
      </rPr>
      <t xml:space="preserve">PC01 </t>
    </r>
    <r>
      <rPr>
        <sz val="10"/>
        <rFont val="Calibri"/>
        <family val="2"/>
        <scheme val="minor"/>
      </rPr>
      <t xml:space="preserve">- Develop a site-specific landform and rehabilitation technical protocol to define operational QA/QC requirements to support the PRC Plan and Schedule implementation. </t>
    </r>
    <r>
      <rPr>
        <b/>
        <sz val="10"/>
        <rFont val="Calibri"/>
        <family val="2"/>
        <scheme val="minor"/>
      </rPr>
      <t xml:space="preserve">
PC07</t>
    </r>
    <r>
      <rPr>
        <sz val="10"/>
        <rFont val="Calibri"/>
        <family val="2"/>
        <scheme val="minor"/>
      </rPr>
      <t xml:space="preserve"> - Align and implement future rehabilitation monitoring programs with the approved PRCP.
</t>
    </r>
    <r>
      <rPr>
        <b/>
        <sz val="10"/>
        <rFont val="Calibri"/>
        <family val="2"/>
        <scheme val="minor"/>
      </rPr>
      <t xml:space="preserve">PC12 </t>
    </r>
    <r>
      <rPr>
        <sz val="10"/>
        <rFont val="Calibri"/>
        <family val="2"/>
        <scheme val="minor"/>
      </rPr>
      <t xml:space="preserve">- Support industry research and/or conduct site-specific trials, e.g. fire and grazing, to assess opportunities to modify invasive species composition.
</t>
    </r>
    <r>
      <rPr>
        <b/>
        <sz val="10"/>
        <rFont val="Calibri"/>
        <family val="2"/>
        <scheme val="minor"/>
      </rPr>
      <t>PC19 -</t>
    </r>
    <r>
      <rPr>
        <sz val="10"/>
        <rFont val="Calibri"/>
        <family val="2"/>
        <scheme val="minor"/>
      </rPr>
      <t xml:space="preserve"> Support industry research and/or conduct site-specific resilience trials on established rehabilitation areas e.g. Bushfire burn.
</t>
    </r>
  </si>
  <si>
    <r>
      <rPr>
        <b/>
        <sz val="10"/>
        <rFont val="Calibri"/>
        <family val="2"/>
        <scheme val="minor"/>
      </rPr>
      <t>PRCP DEVELOPMENT</t>
    </r>
    <r>
      <rPr>
        <sz val="10"/>
        <rFont val="Calibri"/>
        <family val="2"/>
        <scheme val="minor"/>
      </rPr>
      <t xml:space="preserve"> </t>
    </r>
    <r>
      <rPr>
        <b/>
        <sz val="10"/>
        <rFont val="Calibri"/>
        <family val="2"/>
        <scheme val="minor"/>
      </rPr>
      <t>05</t>
    </r>
    <r>
      <rPr>
        <sz val="10"/>
        <rFont val="Calibri"/>
        <family val="2"/>
        <scheme val="minor"/>
      </rPr>
      <t xml:space="preserve">-  Review the adequacy of the overburden material geochemical testing program to identify Potentially Acid Forming (PAF) and/or high saline risk materials and review current mineral waste management practices.
</t>
    </r>
    <r>
      <rPr>
        <b/>
        <sz val="10"/>
        <rFont val="Calibri"/>
        <family val="2"/>
        <scheme val="minor"/>
      </rPr>
      <t>PRCP DEVELOPMENT</t>
    </r>
    <r>
      <rPr>
        <sz val="10"/>
        <rFont val="Calibri"/>
        <family val="2"/>
        <scheme val="minor"/>
      </rPr>
      <t xml:space="preserve"> </t>
    </r>
    <r>
      <rPr>
        <b/>
        <sz val="10"/>
        <rFont val="Calibri"/>
        <family val="2"/>
        <scheme val="minor"/>
      </rPr>
      <t>08</t>
    </r>
    <r>
      <rPr>
        <sz val="10"/>
        <rFont val="Calibri"/>
        <family val="2"/>
        <scheme val="minor"/>
      </rPr>
      <t xml:space="preserve"> -  Finalise the installation of a groundwater monitoring system to assess current baseline conditions, which will support groundwater impact assessments and model calibrations.
</t>
    </r>
    <r>
      <rPr>
        <b/>
        <sz val="10"/>
        <rFont val="Calibri"/>
        <family val="2"/>
        <scheme val="minor"/>
      </rPr>
      <t>PRCP DEVELOPMENT 09</t>
    </r>
    <r>
      <rPr>
        <sz val="10"/>
        <rFont val="Calibri"/>
        <family val="2"/>
        <scheme val="minor"/>
      </rPr>
      <t xml:space="preserve">-  Assess groundwater conditions and impacts from mining activities and future landforms.
</t>
    </r>
    <r>
      <rPr>
        <b/>
        <sz val="10"/>
        <rFont val="Calibri"/>
        <family val="2"/>
        <scheme val="minor"/>
      </rPr>
      <t>PC07</t>
    </r>
    <r>
      <rPr>
        <sz val="10"/>
        <rFont val="Calibri"/>
        <family val="2"/>
        <scheme val="minor"/>
      </rPr>
      <t xml:space="preserve"> - Align and implement future rehabilitation monitoring programs with the approved PRCP.
</t>
    </r>
    <r>
      <rPr>
        <b/>
        <sz val="10"/>
        <rFont val="Calibri"/>
        <family val="2"/>
        <scheme val="minor"/>
      </rPr>
      <t>PC21</t>
    </r>
    <r>
      <rPr>
        <sz val="10"/>
        <rFont val="Calibri"/>
        <family val="2"/>
        <scheme val="minor"/>
      </rPr>
      <t xml:space="preserve"> - Review and update the groundwater monitoring program to incorporate the new groundwater monitoring network.</t>
    </r>
  </si>
  <si>
    <r>
      <rPr>
        <b/>
        <sz val="10"/>
        <color theme="1"/>
        <rFont val="Calibri"/>
        <family val="2"/>
        <scheme val="minor"/>
      </rPr>
      <t>PC01</t>
    </r>
    <r>
      <rPr>
        <sz val="10"/>
        <color theme="1"/>
        <rFont val="Calibri"/>
        <family val="2"/>
        <scheme val="minor"/>
      </rPr>
      <t xml:space="preserve"> - Develop a site-specific landform and rehabilitation technical protocol to define operational QA/QC requirements. 
</t>
    </r>
    <r>
      <rPr>
        <b/>
        <sz val="10"/>
        <color theme="1"/>
        <rFont val="Calibri"/>
        <family val="2"/>
        <scheme val="minor"/>
      </rPr>
      <t>PC</t>
    </r>
    <r>
      <rPr>
        <b/>
        <sz val="10"/>
        <rFont val="Calibri"/>
        <family val="2"/>
        <scheme val="minor"/>
      </rPr>
      <t>03</t>
    </r>
    <r>
      <rPr>
        <sz val="10"/>
        <rFont val="Calibri"/>
        <family val="2"/>
        <scheme val="minor"/>
      </rPr>
      <t xml:space="preserve"> - Align and implement future rehabilitation monitoring programs with the approved PRCP.
</t>
    </r>
    <r>
      <rPr>
        <b/>
        <sz val="10"/>
        <rFont val="Calibri"/>
        <family val="2"/>
        <scheme val="minor"/>
      </rPr>
      <t>PC09</t>
    </r>
    <r>
      <rPr>
        <sz val="10"/>
        <rFont val="Calibri"/>
        <family val="2"/>
        <scheme val="minor"/>
      </rPr>
      <t xml:space="preserve"> - Amelioration of topsoil and subsoil material using AQP recommended rates based on specific rehabilitation area soil testing.
</t>
    </r>
    <r>
      <rPr>
        <b/>
        <sz val="10"/>
        <rFont val="Calibri"/>
        <family val="2"/>
        <scheme val="minor"/>
      </rPr>
      <t>PC20</t>
    </r>
    <r>
      <rPr>
        <sz val="10"/>
        <rFont val="Calibri"/>
        <family val="2"/>
        <scheme val="minor"/>
      </rPr>
      <t>- Landform d</t>
    </r>
    <r>
      <rPr>
        <sz val="10"/>
        <color theme="1"/>
        <rFont val="Calibri"/>
        <family val="2"/>
        <scheme val="minor"/>
      </rPr>
      <t>esign to consider elevating the final surface profile and benching at the Highwall interface zone to mitigate against sheer failure.</t>
    </r>
  </si>
  <si>
    <r>
      <rPr>
        <b/>
        <sz val="10"/>
        <rFont val="Calibri"/>
        <family val="2"/>
        <scheme val="minor"/>
      </rPr>
      <t>PC22</t>
    </r>
    <r>
      <rPr>
        <sz val="10"/>
        <rFont val="Calibri"/>
        <family val="2"/>
        <scheme val="minor"/>
      </rPr>
      <t xml:space="preserve"> -  Landforms around voids will be established to provide immunity from the 1:1000 AEP flood level.
</t>
    </r>
    <r>
      <rPr>
        <b/>
        <sz val="10"/>
        <rFont val="Calibri"/>
        <family val="2"/>
        <scheme val="minor"/>
      </rPr>
      <t xml:space="preserve">PC23 </t>
    </r>
    <r>
      <rPr>
        <sz val="10"/>
        <rFont val="Calibri"/>
        <family val="2"/>
        <scheme val="minor"/>
      </rPr>
      <t xml:space="preserve">- Reinstate flow lines on natural ground contours around constructed landforms to divert surface water around voids.
</t>
    </r>
    <r>
      <rPr>
        <b/>
        <sz val="10"/>
        <rFont val="Calibri"/>
        <family val="2"/>
        <scheme val="minor"/>
      </rPr>
      <t>PC24</t>
    </r>
    <r>
      <rPr>
        <sz val="10"/>
        <rFont val="Calibri"/>
        <family val="2"/>
        <scheme val="minor"/>
      </rPr>
      <t xml:space="preserve"> - Complete an AQP geotechnical review of the final residual void (slope angle and length) to confirm its geotechnical stability and required remedial actions.
</t>
    </r>
    <r>
      <rPr>
        <b/>
        <sz val="10"/>
        <rFont val="Calibri"/>
        <family val="2"/>
        <scheme val="minor"/>
      </rPr>
      <t>PC25</t>
    </r>
    <r>
      <rPr>
        <sz val="10"/>
        <rFont val="Calibri"/>
        <family val="2"/>
        <scheme val="minor"/>
      </rPr>
      <t xml:space="preserve"> - Treat Highwall e.g. Blast, regrade and low wall e.g. regrade, based on geotechnical design criteria.
</t>
    </r>
    <r>
      <rPr>
        <b/>
        <sz val="10"/>
        <rFont val="Calibri"/>
        <family val="2"/>
        <scheme val="minor"/>
      </rPr>
      <t>PC26</t>
    </r>
    <r>
      <rPr>
        <sz val="10"/>
        <rFont val="Calibri"/>
        <family val="2"/>
        <scheme val="minor"/>
      </rPr>
      <t xml:space="preserve"> - Partially backfill CE North Void to achieve geotechnical design criteria against approval boundary limits.
</t>
    </r>
    <r>
      <rPr>
        <b/>
        <sz val="10"/>
        <rFont val="Calibri"/>
        <family val="2"/>
        <scheme val="minor"/>
      </rPr>
      <t>PC27</t>
    </r>
    <r>
      <rPr>
        <sz val="10"/>
        <rFont val="Calibri"/>
        <family val="2"/>
        <scheme val="minor"/>
      </rPr>
      <t xml:space="preserve"> - Slopes of partially backfilled voids (A-Pit, CE-North and DOM1) to be shaped to a maximum slope of 25% (or another suitable slope determined by landform and erosion studies).
</t>
    </r>
    <r>
      <rPr>
        <b/>
        <sz val="10"/>
        <rFont val="Calibri"/>
        <family val="2"/>
        <scheme val="minor"/>
      </rPr>
      <t>PC28</t>
    </r>
    <r>
      <rPr>
        <sz val="10"/>
        <rFont val="Calibri"/>
        <family val="2"/>
        <scheme val="minor"/>
      </rPr>
      <t xml:space="preserve">- Construct pit barricades/ safety Berm and erect safety signage per the RMP.
</t>
    </r>
    <r>
      <rPr>
        <b/>
        <sz val="10"/>
        <rFont val="Calibri"/>
        <family val="2"/>
        <scheme val="minor"/>
      </rPr>
      <t>PC29</t>
    </r>
    <r>
      <rPr>
        <sz val="10"/>
        <rFont val="Calibri"/>
        <family val="2"/>
        <scheme val="minor"/>
      </rPr>
      <t xml:space="preserve"> - Landforms around the voids constructed to limit the slopes and slope lengths conveying surface run-off  onto end and high walls.</t>
    </r>
  </si>
  <si>
    <r>
      <rPr>
        <b/>
        <sz val="10"/>
        <rFont val="Calibri"/>
        <family val="2"/>
        <scheme val="minor"/>
      </rPr>
      <t>PC02</t>
    </r>
    <r>
      <rPr>
        <sz val="10"/>
        <rFont val="Calibri"/>
        <family val="2"/>
        <scheme val="minor"/>
      </rPr>
      <t xml:space="preserve"> - Establish progressive rehabilitation in accordance with the PRC Plan and Schedule</t>
    </r>
    <r>
      <rPr>
        <b/>
        <sz val="10"/>
        <rFont val="Calibri"/>
        <family val="2"/>
        <scheme val="minor"/>
      </rPr>
      <t xml:space="preserve">
PC22 </t>
    </r>
    <r>
      <rPr>
        <sz val="10"/>
        <rFont val="Calibri"/>
        <family val="2"/>
        <scheme val="minor"/>
      </rPr>
      <t xml:space="preserve">-  Landforms around voids will be established to provide immunity from the 1:1000 AEP flood level.
</t>
    </r>
    <r>
      <rPr>
        <b/>
        <sz val="10"/>
        <rFont val="Calibri"/>
        <family val="2"/>
        <scheme val="minor"/>
      </rPr>
      <t>PC23</t>
    </r>
    <r>
      <rPr>
        <sz val="10"/>
        <rFont val="Calibri"/>
        <family val="2"/>
        <scheme val="minor"/>
      </rPr>
      <t xml:space="preserve">- Reinstate flow lines on natural ground contours around constructed landforms to divert surface water around voids.
</t>
    </r>
    <r>
      <rPr>
        <b/>
        <sz val="10"/>
        <rFont val="Calibri"/>
        <family val="2"/>
        <scheme val="minor"/>
      </rPr>
      <t>PC24</t>
    </r>
    <r>
      <rPr>
        <sz val="10"/>
        <rFont val="Calibri"/>
        <family val="2"/>
        <scheme val="minor"/>
      </rPr>
      <t xml:space="preserve"> - Complete an AQP geotechnical review of the final residual void (slope angle and length) to confirm its geotechnical stability and required remedial actions.
</t>
    </r>
    <r>
      <rPr>
        <b/>
        <sz val="10"/>
        <rFont val="Calibri"/>
        <family val="2"/>
        <scheme val="minor"/>
      </rPr>
      <t>PC25</t>
    </r>
    <r>
      <rPr>
        <sz val="10"/>
        <rFont val="Calibri"/>
        <family val="2"/>
        <scheme val="minor"/>
      </rPr>
      <t xml:space="preserve"> - Treat Highwall e.g. Blast, regrade and low wall e.g. regrade, based on geotechnical design criteria.
</t>
    </r>
    <r>
      <rPr>
        <b/>
        <sz val="10"/>
        <rFont val="Calibri"/>
        <family val="2"/>
        <scheme val="minor"/>
      </rPr>
      <t xml:space="preserve">PC26 </t>
    </r>
    <r>
      <rPr>
        <sz val="10"/>
        <rFont val="Calibri"/>
        <family val="2"/>
        <scheme val="minor"/>
      </rPr>
      <t xml:space="preserve">- Partially backfill CE North Void to achieve geotechnical design criteria against approval boundary limits.
</t>
    </r>
    <r>
      <rPr>
        <b/>
        <sz val="10"/>
        <rFont val="Calibri"/>
        <family val="2"/>
        <scheme val="minor"/>
      </rPr>
      <t xml:space="preserve">PC27 </t>
    </r>
    <r>
      <rPr>
        <sz val="10"/>
        <rFont val="Calibri"/>
        <family val="2"/>
        <scheme val="minor"/>
      </rPr>
      <t xml:space="preserve">- Slopes of partially backfilled voids (A-Pit, CE-North and DOM1) to be shaped to a maximum
slope of 25% (or another suitable slope determined by landform and erosion studies).
</t>
    </r>
    <r>
      <rPr>
        <b/>
        <sz val="10"/>
        <rFont val="Calibri"/>
        <family val="2"/>
        <scheme val="minor"/>
      </rPr>
      <t xml:space="preserve">PC28 </t>
    </r>
    <r>
      <rPr>
        <sz val="10"/>
        <rFont val="Calibri"/>
        <family val="2"/>
        <scheme val="minor"/>
      </rPr>
      <t>- Construct pit barricades/ safety Berm and erect safety signage per the RMP.</t>
    </r>
    <r>
      <rPr>
        <b/>
        <sz val="10"/>
        <rFont val="Calibri"/>
        <family val="2"/>
        <scheme val="minor"/>
      </rPr>
      <t xml:space="preserve">
PC29 </t>
    </r>
    <r>
      <rPr>
        <sz val="10"/>
        <rFont val="Calibri"/>
        <family val="2"/>
        <scheme val="minor"/>
      </rPr>
      <t>-  Landforms to be designed and constructed to limit the inward draining catchment area of the void to the smallest extent possible</t>
    </r>
    <r>
      <rPr>
        <b/>
        <sz val="10"/>
        <rFont val="Calibri"/>
        <family val="2"/>
        <scheme val="minor"/>
      </rPr>
      <t xml:space="preserve">
PC30 -</t>
    </r>
    <r>
      <rPr>
        <sz val="10"/>
        <rFont val="Calibri"/>
        <family val="2"/>
        <scheme val="minor"/>
      </rPr>
      <t xml:space="preserve"> Establish Native vegetation on the void batters to assist in surface stablisation.
</t>
    </r>
  </si>
  <si>
    <r>
      <rPr>
        <b/>
        <sz val="10"/>
        <rFont val="Calibri"/>
        <family val="2"/>
        <scheme val="minor"/>
      </rPr>
      <t>PRCP DEVELOPMENT 08</t>
    </r>
    <r>
      <rPr>
        <sz val="10"/>
        <rFont val="Calibri"/>
        <family val="2"/>
        <scheme val="minor"/>
      </rPr>
      <t xml:space="preserve"> -  Finalise the installation of a groundwater monitoring system to assess current baseline conditions, which will support groundwater impact assessments and model calibrations.
</t>
    </r>
    <r>
      <rPr>
        <b/>
        <sz val="10"/>
        <rFont val="Calibri"/>
        <family val="2"/>
        <scheme val="minor"/>
      </rPr>
      <t>PRCP DEVELOPMENT 09</t>
    </r>
    <r>
      <rPr>
        <sz val="10"/>
        <rFont val="Calibri"/>
        <family val="2"/>
        <scheme val="minor"/>
      </rPr>
      <t xml:space="preserve"> -  Assess groundwater conditions and impacts from mining activities and future landforms.
</t>
    </r>
    <r>
      <rPr>
        <b/>
        <sz val="10"/>
        <rFont val="Calibri"/>
        <family val="2"/>
        <scheme val="minor"/>
      </rPr>
      <t>PC07</t>
    </r>
    <r>
      <rPr>
        <sz val="10"/>
        <rFont val="Calibri"/>
        <family val="2"/>
        <scheme val="minor"/>
      </rPr>
      <t xml:space="preserve"> - Align and implement future rehabilitation monitoring programs with the approved PRCP.
</t>
    </r>
    <r>
      <rPr>
        <b/>
        <sz val="10"/>
        <rFont val="Calibri"/>
        <family val="2"/>
        <scheme val="minor"/>
      </rPr>
      <t xml:space="preserve">PC21 </t>
    </r>
    <r>
      <rPr>
        <sz val="10"/>
        <rFont val="Calibri"/>
        <family val="2"/>
        <scheme val="minor"/>
      </rPr>
      <t xml:space="preserve">- Review and update the groundwater monitoring program to incorporate the new groundwater monitoring network.
</t>
    </r>
    <r>
      <rPr>
        <b/>
        <sz val="10"/>
        <rFont val="Calibri"/>
        <family val="2"/>
        <scheme val="minor"/>
      </rPr>
      <t>PC31</t>
    </r>
    <r>
      <rPr>
        <sz val="10"/>
        <rFont val="Calibri"/>
        <family val="2"/>
        <scheme val="minor"/>
      </rPr>
      <t xml:space="preserve"> - Review the potential existence of GDE and mining related impacts.</t>
    </r>
  </si>
  <si>
    <r>
      <rPr>
        <b/>
        <sz val="10"/>
        <rFont val="Calibri"/>
        <family val="2"/>
        <scheme val="minor"/>
      </rPr>
      <t>PRCP DEVELOPMENT 08</t>
    </r>
    <r>
      <rPr>
        <sz val="10"/>
        <rFont val="Calibri"/>
        <family val="2"/>
        <scheme val="minor"/>
      </rPr>
      <t xml:space="preserve"> -   Finalise the installation of a groundwater monitoring system to assess current baseline conditions, which will support groundwater impact assessments and model calibrations.
</t>
    </r>
    <r>
      <rPr>
        <b/>
        <sz val="10"/>
        <rFont val="Calibri"/>
        <family val="2"/>
        <scheme val="minor"/>
      </rPr>
      <t>PRCP DEVELOPMENT 09</t>
    </r>
    <r>
      <rPr>
        <sz val="10"/>
        <rFont val="Calibri"/>
        <family val="2"/>
        <scheme val="minor"/>
      </rPr>
      <t xml:space="preserve"> -  Assess groundwater conditions and impacts from mining activities and future landforms.
</t>
    </r>
    <r>
      <rPr>
        <b/>
        <sz val="10"/>
        <rFont val="Calibri"/>
        <family val="2"/>
        <scheme val="minor"/>
      </rPr>
      <t>PRCP DEVELOPMENT 10</t>
    </r>
    <r>
      <rPr>
        <sz val="10"/>
        <rFont val="Calibri"/>
        <family val="2"/>
        <scheme val="minor"/>
      </rPr>
      <t xml:space="preserve"> - Calibrate and update the residual void Water balance model based on groundwater assessment.
</t>
    </r>
    <r>
      <rPr>
        <b/>
        <sz val="10"/>
        <rFont val="Calibri"/>
        <family val="2"/>
        <scheme val="minor"/>
      </rPr>
      <t>PC07</t>
    </r>
    <r>
      <rPr>
        <sz val="10"/>
        <rFont val="Calibri"/>
        <family val="2"/>
        <scheme val="minor"/>
      </rPr>
      <t xml:space="preserve"> - Align and implement future rehabilitation monitoring programs with the approved PRCP.
</t>
    </r>
    <r>
      <rPr>
        <b/>
        <sz val="10"/>
        <rFont val="Calibri"/>
        <family val="2"/>
        <scheme val="minor"/>
      </rPr>
      <t>PC21</t>
    </r>
    <r>
      <rPr>
        <sz val="10"/>
        <rFont val="Calibri"/>
        <family val="2"/>
        <scheme val="minor"/>
      </rPr>
      <t xml:space="preserve">- Review and update the groundwater monitoring program to incorporate the new groundwater monitoring network.
</t>
    </r>
    <r>
      <rPr>
        <b/>
        <sz val="10"/>
        <rFont val="Calibri"/>
        <family val="2"/>
        <scheme val="minor"/>
      </rPr>
      <t xml:space="preserve">PC29 </t>
    </r>
    <r>
      <rPr>
        <sz val="10"/>
        <rFont val="Calibri"/>
        <family val="2"/>
        <scheme val="minor"/>
      </rPr>
      <t xml:space="preserve">- Landforms to be designed and constructed to limit the inward draining catchment area of the void to the smallest extent possible
</t>
    </r>
  </si>
  <si>
    <r>
      <rPr>
        <b/>
        <sz val="10"/>
        <rFont val="Calibri"/>
        <family val="2"/>
        <scheme val="minor"/>
      </rPr>
      <t>PRCP DEVELOPMENT 08</t>
    </r>
    <r>
      <rPr>
        <sz val="10"/>
        <rFont val="Calibri"/>
        <family val="2"/>
        <scheme val="minor"/>
      </rPr>
      <t xml:space="preserve"> -   Finalise the installation of a groundwater monitoring system to assess current baseline conditions, which will support groundwater impact assessments and model calibrations.
</t>
    </r>
    <r>
      <rPr>
        <b/>
        <sz val="10"/>
        <rFont val="Calibri"/>
        <family val="2"/>
        <scheme val="minor"/>
      </rPr>
      <t>PRCP DEVELOPMENT 09</t>
    </r>
    <r>
      <rPr>
        <sz val="10"/>
        <rFont val="Calibri"/>
        <family val="2"/>
        <scheme val="minor"/>
      </rPr>
      <t xml:space="preserve"> -  Assess groundwater conditions and impacts from mining activities and future landforms.
</t>
    </r>
    <r>
      <rPr>
        <b/>
        <sz val="10"/>
        <rFont val="Calibri"/>
        <family val="2"/>
        <scheme val="minor"/>
      </rPr>
      <t>PRCP DEVELOPMEN</t>
    </r>
    <r>
      <rPr>
        <sz val="10"/>
        <rFont val="Calibri"/>
        <family val="2"/>
        <scheme val="minor"/>
      </rPr>
      <t xml:space="preserve">T </t>
    </r>
    <r>
      <rPr>
        <b/>
        <sz val="10"/>
        <rFont val="Calibri"/>
        <family val="2"/>
        <scheme val="minor"/>
      </rPr>
      <t>10</t>
    </r>
    <r>
      <rPr>
        <sz val="10"/>
        <rFont val="Calibri"/>
        <family val="2"/>
        <scheme val="minor"/>
      </rPr>
      <t xml:space="preserve"> - Calibrate and update the residual void water balance model based on groundwater assessment.
</t>
    </r>
    <r>
      <rPr>
        <b/>
        <sz val="10"/>
        <rFont val="Calibri"/>
        <family val="2"/>
        <scheme val="minor"/>
      </rPr>
      <t>PC07</t>
    </r>
    <r>
      <rPr>
        <sz val="10"/>
        <rFont val="Calibri"/>
        <family val="2"/>
        <scheme val="minor"/>
      </rPr>
      <t xml:space="preserve"> - Align and implement future rehabilitation monitoring programs with the approved PRCP.
</t>
    </r>
    <r>
      <rPr>
        <b/>
        <sz val="10"/>
        <rFont val="Calibri"/>
        <family val="2"/>
        <scheme val="minor"/>
      </rPr>
      <t>PC21</t>
    </r>
    <r>
      <rPr>
        <sz val="10"/>
        <rFont val="Calibri"/>
        <family val="2"/>
        <scheme val="minor"/>
      </rPr>
      <t xml:space="preserve"> - Review and update the groundwater monitoring program to incorporate the new groundwater monitoring network.
</t>
    </r>
    <r>
      <rPr>
        <b/>
        <sz val="10"/>
        <rFont val="Calibri"/>
        <family val="2"/>
        <scheme val="minor"/>
      </rPr>
      <t>PC22</t>
    </r>
    <r>
      <rPr>
        <sz val="10"/>
        <rFont val="Calibri"/>
        <family val="2"/>
        <scheme val="minor"/>
      </rPr>
      <t xml:space="preserve"> -  Landforms around voids will be established to provide immunity from the 1:1000 AEP flood level.
</t>
    </r>
    <r>
      <rPr>
        <b/>
        <sz val="10"/>
        <rFont val="Calibri"/>
        <family val="2"/>
        <scheme val="minor"/>
      </rPr>
      <t>PC23</t>
    </r>
    <r>
      <rPr>
        <sz val="10"/>
        <rFont val="Calibri"/>
        <family val="2"/>
        <scheme val="minor"/>
      </rPr>
      <t xml:space="preserve"> - Reinstate flow lines on natural ground contours around constructed landforms to divert surface water around voids.
</t>
    </r>
    <r>
      <rPr>
        <b/>
        <sz val="10"/>
        <rFont val="Calibri"/>
        <family val="2"/>
        <scheme val="minor"/>
      </rPr>
      <t>PC29</t>
    </r>
    <r>
      <rPr>
        <sz val="10"/>
        <rFont val="Calibri"/>
        <family val="2"/>
        <scheme val="minor"/>
      </rPr>
      <t xml:space="preserve"> - Landforms to be designed and constructed to limit the inward draining catchment area of the void to the smallest extent possible
</t>
    </r>
  </si>
  <si>
    <r>
      <rPr>
        <b/>
        <sz val="10"/>
        <rFont val="Calibri"/>
        <family val="2"/>
        <scheme val="minor"/>
      </rPr>
      <t xml:space="preserve">PC22 </t>
    </r>
    <r>
      <rPr>
        <sz val="10"/>
        <rFont val="Calibri"/>
        <family val="2"/>
        <scheme val="minor"/>
      </rPr>
      <t xml:space="preserve">-  Landforms around voids will be established to provide immunity from the 1:1000 AEP flood level.
</t>
    </r>
    <r>
      <rPr>
        <b/>
        <sz val="10"/>
        <rFont val="Calibri"/>
        <family val="2"/>
        <scheme val="minor"/>
      </rPr>
      <t xml:space="preserve">PC23 </t>
    </r>
    <r>
      <rPr>
        <sz val="10"/>
        <rFont val="Calibri"/>
        <family val="2"/>
        <scheme val="minor"/>
      </rPr>
      <t xml:space="preserve">- Reinstate flow lines on natural ground contours around constructed landforms to divert surface water around voids.
</t>
    </r>
    <r>
      <rPr>
        <b/>
        <sz val="10"/>
        <rFont val="Calibri"/>
        <family val="2"/>
        <scheme val="minor"/>
      </rPr>
      <t xml:space="preserve">PC24 </t>
    </r>
    <r>
      <rPr>
        <sz val="10"/>
        <rFont val="Calibri"/>
        <family val="2"/>
        <scheme val="minor"/>
      </rPr>
      <t xml:space="preserve">- Complete an AQP geotechnical review of the final residual void (slope angle and length) to confirm its geotechnical stability and required remedial actions.
</t>
    </r>
    <r>
      <rPr>
        <b/>
        <sz val="10"/>
        <rFont val="Calibri"/>
        <family val="2"/>
        <scheme val="minor"/>
      </rPr>
      <t>PC25</t>
    </r>
    <r>
      <rPr>
        <sz val="10"/>
        <rFont val="Calibri"/>
        <family val="2"/>
        <scheme val="minor"/>
      </rPr>
      <t xml:space="preserve"> - Treat Highwall e.g. Blast, regrade and low wall e.g. regrade, based on geotechnical design criteria.
</t>
    </r>
    <r>
      <rPr>
        <b/>
        <sz val="10"/>
        <rFont val="Calibri"/>
        <family val="2"/>
        <scheme val="minor"/>
      </rPr>
      <t>PC26</t>
    </r>
    <r>
      <rPr>
        <sz val="10"/>
        <rFont val="Calibri"/>
        <family val="2"/>
        <scheme val="minor"/>
      </rPr>
      <t xml:space="preserve"> - Partially backfill CE North Void to achieve geotechnical design criteria against approval boundary limits.
</t>
    </r>
    <r>
      <rPr>
        <b/>
        <sz val="10"/>
        <rFont val="Calibri"/>
        <family val="2"/>
        <scheme val="minor"/>
      </rPr>
      <t>PC29</t>
    </r>
    <r>
      <rPr>
        <sz val="10"/>
        <rFont val="Calibri"/>
        <family val="2"/>
        <scheme val="minor"/>
      </rPr>
      <t xml:space="preserve"> - Landforms to be designed and constructed to limit the inward draining catchment area of the void to the smallest extent possible</t>
    </r>
  </si>
  <si>
    <r>
      <rPr>
        <b/>
        <sz val="10"/>
        <rFont val="Calibri"/>
        <family val="2"/>
        <scheme val="minor"/>
      </rPr>
      <t xml:space="preserve">PC32 </t>
    </r>
    <r>
      <rPr>
        <sz val="10"/>
        <rFont val="Calibri"/>
        <family val="2"/>
        <scheme val="minor"/>
      </rPr>
      <t xml:space="preserve">- A TSF design engineer (RPEQ) to prepare a detailed geotechnical design for the capping and closure of TSF (including rehabilitation considerations).
</t>
    </r>
    <r>
      <rPr>
        <b/>
        <sz val="10"/>
        <rFont val="Calibri"/>
        <family val="2"/>
        <scheme val="minor"/>
      </rPr>
      <t>PC33 -</t>
    </r>
    <r>
      <rPr>
        <sz val="10"/>
        <rFont val="Calibri"/>
        <family val="2"/>
        <scheme val="minor"/>
      </rPr>
      <t xml:space="preserve">  Capping construction activities to be supervised by experienced persons and certification of the As-Built by an SQP following construction.
</t>
    </r>
  </si>
  <si>
    <r>
      <rPr>
        <b/>
        <sz val="10"/>
        <rFont val="Calibri"/>
        <family val="2"/>
        <scheme val="minor"/>
      </rPr>
      <t>PRCP DEVELOPMENT 08</t>
    </r>
    <r>
      <rPr>
        <sz val="10"/>
        <rFont val="Calibri"/>
        <family val="2"/>
        <scheme val="minor"/>
      </rPr>
      <t xml:space="preserve"> -  Finalise the installation of a groundwater monitoring system to assess current baseline conditions, which will support groundwater impact assessments and model calibrations.
</t>
    </r>
    <r>
      <rPr>
        <b/>
        <sz val="10"/>
        <rFont val="Calibri"/>
        <family val="2"/>
        <scheme val="minor"/>
      </rPr>
      <t xml:space="preserve">PRCP DEVELOPMENT 09 </t>
    </r>
    <r>
      <rPr>
        <sz val="10"/>
        <rFont val="Calibri"/>
        <family val="2"/>
        <scheme val="minor"/>
      </rPr>
      <t>-  Assess groundwater conditions and impacts from mining activities and future landforms.</t>
    </r>
    <r>
      <rPr>
        <b/>
        <sz val="10"/>
        <rFont val="Calibri"/>
        <family val="2"/>
        <scheme val="minor"/>
      </rPr>
      <t xml:space="preserve">
PRCP DEVELOPMENT 11 </t>
    </r>
    <r>
      <rPr>
        <sz val="10"/>
        <rFont val="Calibri"/>
        <family val="2"/>
        <scheme val="minor"/>
      </rPr>
      <t xml:space="preserve"> - Review tailings management strategy to determine LOM tailings disposal requirements.
</t>
    </r>
    <r>
      <rPr>
        <b/>
        <sz val="10"/>
        <rFont val="Calibri"/>
        <family val="2"/>
        <scheme val="minor"/>
      </rPr>
      <t>PC32</t>
    </r>
    <r>
      <rPr>
        <sz val="10"/>
        <rFont val="Calibri"/>
        <family val="2"/>
        <scheme val="minor"/>
      </rPr>
      <t xml:space="preserve"> - A TSF design engineer (RPEQ) to prepare a detailed geotechnical design for the capping and closure of TSF (including rehabilitation considerations).
</t>
    </r>
    <r>
      <rPr>
        <b/>
        <sz val="10"/>
        <rFont val="Calibri"/>
        <family val="2"/>
        <scheme val="minor"/>
      </rPr>
      <t xml:space="preserve">PC34 </t>
    </r>
    <r>
      <rPr>
        <sz val="10"/>
        <rFont val="Calibri"/>
        <family val="2"/>
        <scheme val="minor"/>
      </rPr>
      <t xml:space="preserve"> - Complete a wet cover capping design study for DOM1 if required.
</t>
    </r>
  </si>
  <si>
    <r>
      <rPr>
        <b/>
        <sz val="10"/>
        <rFont val="Calibri"/>
        <family val="2"/>
        <scheme val="minor"/>
      </rPr>
      <t xml:space="preserve"> PRCP DEVELOPMENT 08</t>
    </r>
    <r>
      <rPr>
        <sz val="10"/>
        <rFont val="Calibri"/>
        <family val="2"/>
        <scheme val="minor"/>
      </rPr>
      <t xml:space="preserve"> -  Finalise the installation of a groundwater monitoring system to assess current baseline conditions, which will support groundwater impact assessments and model calibrations.
</t>
    </r>
    <r>
      <rPr>
        <b/>
        <sz val="10"/>
        <rFont val="Calibri"/>
        <family val="2"/>
        <scheme val="minor"/>
      </rPr>
      <t>PRCP DEVELOPMENT 09</t>
    </r>
    <r>
      <rPr>
        <sz val="10"/>
        <rFont val="Calibri"/>
        <family val="2"/>
        <scheme val="minor"/>
      </rPr>
      <t xml:space="preserve"> -  Assess groundwater conditions and impacts from mining activities and future landforms.
</t>
    </r>
    <r>
      <rPr>
        <b/>
        <sz val="10"/>
        <rFont val="Calibri"/>
        <family val="2"/>
        <scheme val="minor"/>
      </rPr>
      <t xml:space="preserve">PC07 </t>
    </r>
    <r>
      <rPr>
        <sz val="10"/>
        <rFont val="Calibri"/>
        <family val="2"/>
        <scheme val="minor"/>
      </rPr>
      <t xml:space="preserve">- Align and implement future rehabilitation monitoring programs with the approved PRCP.
</t>
    </r>
    <r>
      <rPr>
        <b/>
        <sz val="10"/>
        <rFont val="Calibri"/>
        <family val="2"/>
        <scheme val="minor"/>
      </rPr>
      <t>PC21</t>
    </r>
    <r>
      <rPr>
        <sz val="10"/>
        <rFont val="Calibri"/>
        <family val="2"/>
        <scheme val="minor"/>
      </rPr>
      <t xml:space="preserve"> - Review and update the groundwater monitoring program to incorporate the new groundwater monitoring network.
</t>
    </r>
    <r>
      <rPr>
        <b/>
        <sz val="10"/>
        <rFont val="Calibri"/>
        <family val="2"/>
        <scheme val="minor"/>
      </rPr>
      <t>PC32</t>
    </r>
    <r>
      <rPr>
        <sz val="10"/>
        <rFont val="Calibri"/>
        <family val="2"/>
        <scheme val="minor"/>
      </rPr>
      <t xml:space="preserve"> - A TSF design engineer (RPEQ) to prepare a detailed geotechnical design for the capping and closure of TSF (including rehabilitation considerations).
</t>
    </r>
    <r>
      <rPr>
        <b/>
        <sz val="10"/>
        <rFont val="Calibri"/>
        <family val="2"/>
        <scheme val="minor"/>
      </rPr>
      <t>PC34</t>
    </r>
    <r>
      <rPr>
        <sz val="10"/>
        <rFont val="Calibri"/>
        <family val="2"/>
        <scheme val="minor"/>
      </rPr>
      <t xml:space="preserve">  - Complete a wet cover capping design study for DOM1.</t>
    </r>
  </si>
  <si>
    <r>
      <rPr>
        <b/>
        <sz val="10"/>
        <rFont val="Calibri"/>
        <family val="2"/>
        <scheme val="minor"/>
      </rPr>
      <t>PC35</t>
    </r>
    <r>
      <rPr>
        <sz val="10"/>
        <rFont val="Calibri"/>
        <family val="2"/>
        <scheme val="minor"/>
      </rPr>
      <t xml:space="preserve">-  Engage an AQP  for closure and decommissioning planning. 
</t>
    </r>
    <r>
      <rPr>
        <b/>
        <sz val="10"/>
        <rFont val="Calibri"/>
        <family val="2"/>
        <scheme val="minor"/>
      </rPr>
      <t>PC36</t>
    </r>
    <r>
      <rPr>
        <sz val="10"/>
        <rFont val="Calibri"/>
        <family val="2"/>
        <scheme val="minor"/>
      </rPr>
      <t xml:space="preserve"> - Engaged an  AQP to complete Phase 1 and Phase 2 (if required) land contamination investigations.
</t>
    </r>
    <r>
      <rPr>
        <b/>
        <sz val="10"/>
        <rFont val="Calibri"/>
        <family val="2"/>
        <scheme val="minor"/>
      </rPr>
      <t>PC37</t>
    </r>
    <r>
      <rPr>
        <sz val="10"/>
        <rFont val="Calibri"/>
        <family val="2"/>
        <scheme val="minor"/>
      </rPr>
      <t xml:space="preserve">-  Engage an AQP and licenced contractor for decommissioning plant and equipment.
</t>
    </r>
    <r>
      <rPr>
        <b/>
        <sz val="10"/>
        <rFont val="Calibri"/>
        <family val="2"/>
        <scheme val="minor"/>
      </rPr>
      <t xml:space="preserve">PC38 - </t>
    </r>
    <r>
      <rPr>
        <sz val="10"/>
        <rFont val="Calibri"/>
        <family val="2"/>
        <scheme val="minor"/>
      </rPr>
      <t xml:space="preserve">Complete the current exploration borehole audit program across all tenements to confirm the status of sealing and drill pad rehabilitation in accordance with the relevant government guidelines and standards.
</t>
    </r>
    <r>
      <rPr>
        <b/>
        <sz val="10"/>
        <rFont val="Calibri"/>
        <family val="2"/>
        <scheme val="minor"/>
      </rPr>
      <t>PC39</t>
    </r>
    <r>
      <rPr>
        <sz val="10"/>
        <rFont val="Calibri"/>
        <family val="2"/>
        <scheme val="minor"/>
      </rPr>
      <t xml:space="preserve"> - Establish a written agreement with the underlying landholder detailing infrastructure condition and maintenance requirements, e.g. Property Management Plan.
</t>
    </r>
  </si>
  <si>
    <r>
      <rPr>
        <b/>
        <sz val="10"/>
        <rFont val="Calibri"/>
        <family val="2"/>
        <scheme val="minor"/>
      </rPr>
      <t xml:space="preserve">PC35 </t>
    </r>
    <r>
      <rPr>
        <sz val="10"/>
        <rFont val="Calibri"/>
        <family val="2"/>
        <scheme val="minor"/>
      </rPr>
      <t xml:space="preserve">-  Engage an AQP  for closure and decommissioning planning. </t>
    </r>
    <r>
      <rPr>
        <b/>
        <sz val="10"/>
        <rFont val="Calibri"/>
        <family val="2"/>
        <scheme val="minor"/>
      </rPr>
      <t xml:space="preserve">
PC39 </t>
    </r>
    <r>
      <rPr>
        <sz val="10"/>
        <rFont val="Calibri"/>
        <family val="2"/>
        <scheme val="minor"/>
      </rPr>
      <t>-  Establish a written agreement with the underlying landholder detailing infrastructure condition and maintenance requirements, e.g.  Property Management Plan.</t>
    </r>
  </si>
  <si>
    <r>
      <rPr>
        <b/>
        <sz val="10"/>
        <rFont val="Calibri"/>
        <family val="2"/>
        <scheme val="minor"/>
      </rPr>
      <t>PC35 -</t>
    </r>
    <r>
      <rPr>
        <sz val="10"/>
        <rFont val="Calibri"/>
        <family val="2"/>
        <scheme val="minor"/>
      </rPr>
      <t xml:space="preserve">  Engage an AQP  for closure and decommissioning planning. </t>
    </r>
    <r>
      <rPr>
        <b/>
        <sz val="10"/>
        <rFont val="Calibri"/>
        <family val="2"/>
        <scheme val="minor"/>
      </rPr>
      <t xml:space="preserve">
PC39</t>
    </r>
    <r>
      <rPr>
        <sz val="10"/>
        <rFont val="Calibri"/>
        <family val="2"/>
        <scheme val="minor"/>
      </rPr>
      <t xml:space="preserve"> -  Establish a written agreement with the underlying landholder detailing infrastructure condition and maintenance requirements, e.g.  Property Management Plan.</t>
    </r>
  </si>
  <si>
    <r>
      <rPr>
        <b/>
        <sz val="10"/>
        <rFont val="Calibri"/>
        <family val="2"/>
        <scheme val="minor"/>
      </rPr>
      <t>PC35 -</t>
    </r>
    <r>
      <rPr>
        <sz val="10"/>
        <rFont val="Calibri"/>
        <family val="2"/>
        <scheme val="minor"/>
      </rPr>
      <t xml:space="preserve">  Engage an AQP  for closure and decommissioning planning. 
</t>
    </r>
    <r>
      <rPr>
        <b/>
        <sz val="10"/>
        <rFont val="Calibri"/>
        <family val="2"/>
        <scheme val="minor"/>
      </rPr>
      <t>PC37</t>
    </r>
    <r>
      <rPr>
        <sz val="10"/>
        <rFont val="Calibri"/>
        <family val="2"/>
        <scheme val="minor"/>
      </rPr>
      <t xml:space="preserve"> -  Engage an AQP and licenced contractor for decommissioning plant and equipment.</t>
    </r>
  </si>
  <si>
    <r>
      <rPr>
        <b/>
        <sz val="10"/>
        <rFont val="Calibri"/>
        <family val="2"/>
        <scheme val="minor"/>
      </rPr>
      <t>PC35</t>
    </r>
    <r>
      <rPr>
        <sz val="10"/>
        <rFont val="Calibri"/>
        <family val="2"/>
        <scheme val="minor"/>
      </rPr>
      <t xml:space="preserve"> -  Engage an AQP  for closure and decommissioning planning. 
</t>
    </r>
    <r>
      <rPr>
        <b/>
        <sz val="10"/>
        <rFont val="Calibri"/>
        <family val="2"/>
        <scheme val="minor"/>
      </rPr>
      <t>PC36</t>
    </r>
    <r>
      <rPr>
        <sz val="10"/>
        <rFont val="Calibri"/>
        <family val="2"/>
        <scheme val="minor"/>
      </rPr>
      <t xml:space="preserve">-. Engaged an  AQP to complete Phase 1 and Phase 2 (if required) land contamination investigations.
</t>
    </r>
    <r>
      <rPr>
        <b/>
        <sz val="10"/>
        <rFont val="Calibri"/>
        <family val="2"/>
        <scheme val="minor"/>
      </rPr>
      <t xml:space="preserve">PC37 </t>
    </r>
    <r>
      <rPr>
        <sz val="10"/>
        <rFont val="Calibri"/>
        <family val="2"/>
        <scheme val="minor"/>
      </rPr>
      <t>-  Engage an AQP and licenced contractor for decommissioning plant and equipment.</t>
    </r>
  </si>
  <si>
    <r>
      <rPr>
        <b/>
        <sz val="10"/>
        <rFont val="Calibri"/>
        <family val="2"/>
        <scheme val="minor"/>
      </rPr>
      <t>PC35</t>
    </r>
    <r>
      <rPr>
        <sz val="10"/>
        <rFont val="Calibri"/>
        <family val="2"/>
        <scheme val="minor"/>
      </rPr>
      <t xml:space="preserve"> -  Engage an AQP  for closure and decommissioning planning. 
</t>
    </r>
    <r>
      <rPr>
        <b/>
        <sz val="10"/>
        <rFont val="Calibri"/>
        <family val="2"/>
        <scheme val="minor"/>
      </rPr>
      <t>PC40</t>
    </r>
    <r>
      <rPr>
        <sz val="10"/>
        <rFont val="Calibri"/>
        <family val="2"/>
        <scheme val="minor"/>
      </rPr>
      <t>-  Consultation with heritage organisations and Traditional Owners during closure and decommissioning planning.</t>
    </r>
  </si>
  <si>
    <r>
      <rPr>
        <b/>
        <sz val="10"/>
        <rFont val="Calibri"/>
        <family val="2"/>
        <scheme val="minor"/>
      </rPr>
      <t>PRCP DEVELOPMENT 09</t>
    </r>
    <r>
      <rPr>
        <sz val="10"/>
        <rFont val="Calibri"/>
        <family val="2"/>
        <scheme val="minor"/>
      </rPr>
      <t xml:space="preserve"> -  Assess groundwater conditions and to assess impacts from mining activities and future landforms.
</t>
    </r>
    <r>
      <rPr>
        <b/>
        <sz val="10"/>
        <rFont val="Calibri"/>
        <family val="2"/>
        <scheme val="minor"/>
      </rPr>
      <t>PC01</t>
    </r>
    <r>
      <rPr>
        <sz val="10"/>
        <rFont val="Calibri"/>
        <family val="2"/>
        <scheme val="minor"/>
      </rPr>
      <t xml:space="preserve"> - Develop a site-specific landform and rehabilitation technical protocol to define operational QA/QC requirements to support the PRC Plan and Schedule implementation. </t>
    </r>
    <r>
      <rPr>
        <b/>
        <sz val="10"/>
        <rFont val="Calibri"/>
        <family val="2"/>
        <scheme val="minor"/>
      </rPr>
      <t xml:space="preserve">
PC07 </t>
    </r>
    <r>
      <rPr>
        <sz val="10"/>
        <rFont val="Calibri"/>
        <family val="2"/>
        <scheme val="minor"/>
      </rPr>
      <t xml:space="preserve">- Align and implement future rehabilitation monitoring programs with the approved PRCP.
</t>
    </r>
    <r>
      <rPr>
        <b/>
        <sz val="10"/>
        <rFont val="Calibri"/>
        <family val="2"/>
        <scheme val="minor"/>
      </rPr>
      <t>PC22</t>
    </r>
    <r>
      <rPr>
        <sz val="10"/>
        <rFont val="Calibri"/>
        <family val="2"/>
        <scheme val="minor"/>
      </rPr>
      <t xml:space="preserve"> -  Landforms around voids will be established to provide immunity from the 1:1000 AEP flood level.
</t>
    </r>
    <r>
      <rPr>
        <b/>
        <sz val="10"/>
        <rFont val="Calibri"/>
        <family val="2"/>
        <scheme val="minor"/>
      </rPr>
      <t>PC41—</t>
    </r>
    <r>
      <rPr>
        <sz val="10"/>
        <rFont val="Calibri"/>
        <family val="2"/>
        <scheme val="minor"/>
      </rPr>
      <t>An AQP-prepared detailed functional creek diversion design is to be developed to</t>
    </r>
    <r>
      <rPr>
        <b/>
        <sz val="10"/>
        <rFont val="Calibri"/>
        <family val="2"/>
        <scheme val="minor"/>
      </rPr>
      <t xml:space="preserve"> </t>
    </r>
    <r>
      <rPr>
        <sz val="10"/>
        <rFont val="Calibri"/>
        <family val="2"/>
        <scheme val="minor"/>
      </rPr>
      <t xml:space="preserve">meet the required QLD government and industry design standards.
</t>
    </r>
  </si>
  <si>
    <r>
      <rPr>
        <b/>
        <sz val="10"/>
        <rFont val="Calibri"/>
        <family val="2"/>
        <scheme val="minor"/>
      </rPr>
      <t xml:space="preserve">PRCP DEVELOPMENT 08 </t>
    </r>
    <r>
      <rPr>
        <sz val="10"/>
        <rFont val="Calibri"/>
        <family val="2"/>
        <scheme val="minor"/>
      </rPr>
      <t>-  Finalise the installation of a groundwater monitoring system to assess current baseline conditions, which will support groundwater impact assessments and model calibrations.</t>
    </r>
    <r>
      <rPr>
        <b/>
        <sz val="10"/>
        <rFont val="Calibri"/>
        <family val="2"/>
        <scheme val="minor"/>
      </rPr>
      <t xml:space="preserve">
PRCP DEVELOPMENT 09 -</t>
    </r>
    <r>
      <rPr>
        <sz val="10"/>
        <rFont val="Calibri"/>
        <family val="2"/>
        <scheme val="minor"/>
      </rPr>
      <t xml:space="preserve">  Assess groundwater conditions and impacts from mining activities and future landforms.</t>
    </r>
    <r>
      <rPr>
        <b/>
        <sz val="10"/>
        <rFont val="Calibri"/>
        <family val="2"/>
        <scheme val="minor"/>
      </rPr>
      <t xml:space="preserve">
PC03 -</t>
    </r>
    <r>
      <rPr>
        <sz val="10"/>
        <rFont val="Calibri"/>
        <family val="2"/>
        <scheme val="minor"/>
      </rPr>
      <t xml:space="preserve"> Align and implement future rehabilitation monitoring programs with the approved PRCP.</t>
    </r>
    <r>
      <rPr>
        <b/>
        <sz val="10"/>
        <rFont val="Calibri"/>
        <family val="2"/>
        <scheme val="minor"/>
      </rPr>
      <t xml:space="preserve">
PC19</t>
    </r>
    <r>
      <rPr>
        <sz val="10"/>
        <rFont val="Calibri"/>
        <family val="2"/>
        <scheme val="minor"/>
      </rPr>
      <t xml:space="preserve"> - Review and update the groundwater monitoring program to incorporate the new groundwater monitoring network.</t>
    </r>
    <r>
      <rPr>
        <b/>
        <sz val="10"/>
        <rFont val="Calibri"/>
        <family val="2"/>
        <scheme val="minor"/>
      </rPr>
      <t xml:space="preserve">
PC41</t>
    </r>
    <r>
      <rPr>
        <sz val="10"/>
        <rFont val="Calibri"/>
        <family val="2"/>
        <scheme val="minor"/>
      </rPr>
      <t xml:space="preserve">—An AQP-prepared detailed functional creek diversion design is developed to meet the required QLD government and industry design standards.
</t>
    </r>
  </si>
  <si>
    <r>
      <rPr>
        <b/>
        <sz val="10"/>
        <rFont val="Calibri"/>
        <family val="2"/>
        <scheme val="minor"/>
      </rPr>
      <t xml:space="preserve">PC01 </t>
    </r>
    <r>
      <rPr>
        <sz val="10"/>
        <rFont val="Calibri"/>
        <family val="2"/>
        <scheme val="minor"/>
      </rPr>
      <t xml:space="preserve">- Develop a site-specific landform and rehabilitation technical protocol to define operational QA/QC requirements to support the PRC Plan and Schedule implementation. </t>
    </r>
    <r>
      <rPr>
        <b/>
        <sz val="10"/>
        <rFont val="Calibri"/>
        <family val="2"/>
        <scheme val="minor"/>
      </rPr>
      <t xml:space="preserve">
PC08 -</t>
    </r>
    <r>
      <rPr>
        <sz val="10"/>
        <rFont val="Calibri"/>
        <family val="2"/>
        <scheme val="minor"/>
      </rPr>
      <t xml:space="preserve"> Water Management system to be designed by AQP and constructed by experienced persons.
</t>
    </r>
    <r>
      <rPr>
        <b/>
        <sz val="10"/>
        <rFont val="Calibri"/>
        <family val="2"/>
        <scheme val="minor"/>
      </rPr>
      <t>PC23</t>
    </r>
    <r>
      <rPr>
        <sz val="10"/>
        <rFont val="Calibri"/>
        <family val="2"/>
        <scheme val="minor"/>
      </rPr>
      <t xml:space="preserve"> - Reinstate flow lines on natural ground contours around constructed landforms to divert surface water around voids.</t>
    </r>
  </si>
  <si>
    <r>
      <rPr>
        <b/>
        <sz val="10"/>
        <rFont val="Calibri"/>
        <family val="2"/>
        <scheme val="minor"/>
      </rPr>
      <t xml:space="preserve">EC02 </t>
    </r>
    <r>
      <rPr>
        <sz val="10"/>
        <rFont val="Calibri"/>
        <family val="2"/>
        <scheme val="minor"/>
      </rPr>
      <t>- Financial surety payments to QLD Financial Provisioning Scheme - Approved ERC Decision.</t>
    </r>
    <r>
      <rPr>
        <b/>
        <sz val="10"/>
        <rFont val="Calibri"/>
        <family val="2"/>
        <scheme val="minor"/>
      </rPr>
      <t xml:space="preserve">
EC42</t>
    </r>
    <r>
      <rPr>
        <sz val="10"/>
        <rFont val="Calibri"/>
        <family val="2"/>
        <scheme val="minor"/>
      </rPr>
      <t xml:space="preserve"> - The location of above-ground and below-ground services are detailed in the Site Services Register.
</t>
    </r>
    <r>
      <rPr>
        <b/>
        <sz val="10"/>
        <rFont val="Calibri"/>
        <family val="2"/>
        <scheme val="minor"/>
      </rPr>
      <t>EC43</t>
    </r>
    <r>
      <rPr>
        <sz val="10"/>
        <rFont val="Calibri"/>
        <family val="2"/>
        <scheme val="minor"/>
      </rPr>
      <t xml:space="preserve"> - Sealing and rehabilitation status of exploration holes are detailed in the sites Geodatabase 
</t>
    </r>
    <r>
      <rPr>
        <b/>
        <sz val="10"/>
        <rFont val="Calibri"/>
        <family val="2"/>
        <scheme val="minor"/>
      </rPr>
      <t>EC44</t>
    </r>
    <r>
      <rPr>
        <sz val="10"/>
        <rFont val="Calibri"/>
        <family val="2"/>
        <scheme val="minor"/>
      </rPr>
      <t xml:space="preserve"> - The location of hazardous materials maintained in a Hazardous Materials Register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</si>
</sst>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1];[Red]\-#,##0\ [$€-1]"/>
  </numFmts>
  <fonts count="41" x14ac:knownFonts="1">
    <font>
      <sz val="11"/>
      <color theme="1"/>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b/>
      <sz val="12"/>
      <color theme="1"/>
      <name val="Calibri"/>
      <family val="2"/>
      <scheme val="minor"/>
    </font>
    <font>
      <b/>
      <sz val="14"/>
      <color theme="0"/>
      <name val="Calibri"/>
      <family val="2"/>
      <scheme val="minor"/>
    </font>
    <font>
      <sz val="10"/>
      <name val="Arial"/>
      <family val="2"/>
    </font>
    <font>
      <sz val="11"/>
      <color theme="0"/>
      <name val="Calibri"/>
      <family val="2"/>
      <scheme val="minor"/>
    </font>
    <font>
      <b/>
      <sz val="11"/>
      <color rgb="FFFFFFFF"/>
      <name val="Calibri"/>
      <family val="2"/>
      <scheme val="minor"/>
    </font>
    <font>
      <sz val="11"/>
      <color rgb="FFFFFFFF"/>
      <name val="Calibri"/>
      <family val="2"/>
      <scheme val="minor"/>
    </font>
    <font>
      <b/>
      <sz val="12"/>
      <color rgb="FF000000"/>
      <name val="Arial"/>
      <family val="2"/>
    </font>
    <font>
      <sz val="12"/>
      <color rgb="FF000000"/>
      <name val="Arial"/>
      <family val="2"/>
    </font>
    <font>
      <b/>
      <sz val="24"/>
      <color theme="0"/>
      <name val="Calibri"/>
      <family val="2"/>
    </font>
    <font>
      <b/>
      <sz val="12"/>
      <color theme="0"/>
      <name val="Calibri"/>
      <family val="2"/>
    </font>
    <font>
      <sz val="11"/>
      <color theme="1"/>
      <name val="Calibri"/>
      <family val="2"/>
    </font>
    <font>
      <b/>
      <sz val="10"/>
      <name val="Calibri"/>
      <family val="2"/>
      <scheme val="minor"/>
    </font>
    <font>
      <sz val="10"/>
      <name val="Calibri"/>
      <family val="2"/>
      <scheme val="minor"/>
    </font>
    <font>
      <b/>
      <sz val="9"/>
      <color theme="0"/>
      <name val="Calibri"/>
      <family val="2"/>
      <scheme val="minor"/>
    </font>
    <font>
      <sz val="10"/>
      <color theme="1"/>
      <name val="Calibri"/>
      <family val="2"/>
      <scheme val="minor"/>
    </font>
    <font>
      <b/>
      <sz val="10"/>
      <color theme="1"/>
      <name val="Calibri"/>
      <family val="2"/>
      <scheme val="minor"/>
    </font>
    <font>
      <b/>
      <sz val="18"/>
      <color theme="0"/>
      <name val="Calibri"/>
      <family val="2"/>
      <scheme val="minor"/>
    </font>
    <font>
      <sz val="11"/>
      <name val="Calibri"/>
      <family val="2"/>
      <scheme val="minor"/>
    </font>
    <font>
      <sz val="10"/>
      <color theme="1"/>
      <name val="Arial"/>
      <family val="2"/>
    </font>
    <font>
      <b/>
      <sz val="10"/>
      <color theme="0"/>
      <name val="Calibri"/>
      <family val="2"/>
      <scheme val="minor"/>
    </font>
    <font>
      <b/>
      <u/>
      <sz val="11"/>
      <color theme="1"/>
      <name val="Calibri"/>
      <family val="2"/>
      <scheme val="minor"/>
    </font>
    <font>
      <b/>
      <sz val="11"/>
      <color rgb="FFFF0000"/>
      <name val="Calibri"/>
      <family val="2"/>
      <scheme val="minor"/>
    </font>
    <font>
      <b/>
      <sz val="11"/>
      <color rgb="FF0070C0"/>
      <name val="Calibri"/>
      <family val="2"/>
      <scheme val="minor"/>
    </font>
    <font>
      <b/>
      <u/>
      <sz val="16"/>
      <color theme="0"/>
      <name val="Calibri"/>
      <family val="2"/>
      <scheme val="minor"/>
    </font>
    <font>
      <sz val="11"/>
      <color rgb="FF000000"/>
      <name val="Calibri"/>
      <family val="2"/>
    </font>
    <font>
      <sz val="11"/>
      <color rgb="FFFF0000"/>
      <name val="Calibri"/>
      <family val="2"/>
    </font>
    <font>
      <sz val="11"/>
      <color theme="1"/>
      <name val="Wingdings"/>
      <charset val="2"/>
    </font>
    <font>
      <b/>
      <i/>
      <u/>
      <sz val="10"/>
      <name val="Calibri"/>
      <family val="2"/>
      <scheme val="minor"/>
    </font>
    <font>
      <sz val="11"/>
      <color theme="4" tint="-0.249977111117893"/>
      <name val="Calibri"/>
      <family val="2"/>
      <scheme val="minor"/>
    </font>
    <font>
      <i/>
      <sz val="10"/>
      <color theme="4" tint="-0.249977111117893"/>
      <name val="Calibri"/>
      <family val="2"/>
      <scheme val="minor"/>
    </font>
    <font>
      <sz val="10"/>
      <color theme="4" tint="-0.249977111117893"/>
      <name val="Calibri"/>
      <family val="2"/>
      <scheme val="minor"/>
    </font>
    <font>
      <i/>
      <sz val="10"/>
      <color rgb="FFFF0000"/>
      <name val="Calibri"/>
      <family val="2"/>
      <scheme val="minor"/>
    </font>
    <font>
      <b/>
      <sz val="11"/>
      <name val="Calibri"/>
      <family val="2"/>
      <scheme val="minor"/>
    </font>
    <font>
      <sz val="8"/>
      <name val="Calibri"/>
      <family val="2"/>
      <scheme val="minor"/>
    </font>
    <font>
      <b/>
      <sz val="12"/>
      <color rgb="FFFFFF00"/>
      <name val="Calibri"/>
      <family val="2"/>
      <scheme val="minor"/>
    </font>
    <font>
      <strike/>
      <sz val="10"/>
      <name val="Calibri"/>
      <family val="2"/>
      <scheme val="minor"/>
    </font>
    <font>
      <i/>
      <sz val="10"/>
      <name val="Calibri"/>
      <family val="2"/>
      <scheme val="minor"/>
    </font>
  </fonts>
  <fills count="24">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rgb="FFC00000"/>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indexed="9"/>
        <bgColor indexed="64"/>
      </patternFill>
    </fill>
    <fill>
      <patternFill patternType="solid">
        <fgColor rgb="FFD9D9D9"/>
        <bgColor indexed="64"/>
      </patternFill>
    </fill>
    <fill>
      <patternFill patternType="solid">
        <fgColor rgb="FFFFFFFF"/>
        <bgColor indexed="64"/>
      </patternFill>
    </fill>
    <fill>
      <patternFill patternType="solid">
        <fgColor rgb="FFFF9900"/>
        <bgColor indexed="64"/>
      </patternFill>
    </fill>
    <fill>
      <patternFill patternType="solid">
        <fgColor rgb="FF99CC00"/>
        <bgColor indexed="64"/>
      </patternFill>
    </fill>
    <fill>
      <patternFill patternType="solid">
        <fgColor rgb="FF00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bgColor indexed="64"/>
      </patternFill>
    </fill>
    <fill>
      <patternFill patternType="solid">
        <fgColor theme="1" tint="0.34998626667073579"/>
        <bgColor indexed="64"/>
      </patternFill>
    </fill>
    <fill>
      <patternFill patternType="solid">
        <fgColor theme="1" tint="0.499984740745262"/>
        <bgColor indexed="64"/>
      </patternFill>
    </fill>
  </fills>
  <borders count="12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9847407452621"/>
      </right>
      <top style="thin">
        <color theme="0" tint="-0.14993743705557422"/>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right/>
      <top/>
      <bottom style="thin">
        <color theme="0" tint="-0.14993743705557422"/>
      </bottom>
      <diagonal/>
    </border>
    <border>
      <left style="thin">
        <color theme="0" tint="-0.14993743705557422"/>
      </left>
      <right/>
      <top style="thin">
        <color theme="0" tint="-0.24994659260841701"/>
      </top>
      <bottom style="thin">
        <color theme="0" tint="-0.14993743705557422"/>
      </bottom>
      <diagonal/>
    </border>
    <border>
      <left/>
      <right/>
      <top style="thin">
        <color theme="0" tint="-0.24994659260841701"/>
      </top>
      <bottom style="thin">
        <color theme="0" tint="-0.14993743705557422"/>
      </bottom>
      <diagonal/>
    </border>
    <border>
      <left/>
      <right style="thin">
        <color theme="0" tint="-0.14993743705557422"/>
      </right>
      <top style="thin">
        <color theme="0" tint="-0.24994659260841701"/>
      </top>
      <bottom style="thin">
        <color theme="0" tint="-0.14993743705557422"/>
      </bottom>
      <diagonal/>
    </border>
    <border>
      <left style="thin">
        <color theme="0" tint="-0.14993743705557422"/>
      </left>
      <right style="thin">
        <color theme="0" tint="-0.14993743705557422"/>
      </right>
      <top style="thin">
        <color theme="0" tint="-0.24994659260841701"/>
      </top>
      <bottom style="thin">
        <color theme="0" tint="-0.14993743705557422"/>
      </bottom>
      <diagonal/>
    </border>
    <border>
      <left style="thin">
        <color theme="0" tint="-0.14993743705557422"/>
      </left>
      <right style="thin">
        <color theme="0" tint="-0.14993743705557422"/>
      </right>
      <top/>
      <bottom/>
      <diagonal/>
    </border>
    <border>
      <left style="thin">
        <color theme="0" tint="-0.14990691854609822"/>
      </left>
      <right style="thin">
        <color theme="0" tint="-0.149937437055574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0691854609822"/>
      </top>
      <bottom style="thin">
        <color theme="0" tint="-0.14990691854609822"/>
      </bottom>
      <diagonal/>
    </border>
    <border>
      <left style="thin">
        <color theme="0" tint="-0.14993743705557422"/>
      </left>
      <right style="thin">
        <color theme="0" tint="-0.14990691854609822"/>
      </right>
      <top style="thin">
        <color theme="0" tint="-0.14990691854609822"/>
      </top>
      <bottom style="thin">
        <color theme="0" tint="-0.149906918546098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90691854609822"/>
      </left>
      <right style="thin">
        <color theme="0" tint="-0.14993743705557422"/>
      </right>
      <top style="thin">
        <color theme="0" tint="-0.24994659260841701"/>
      </top>
      <bottom style="thin">
        <color theme="0" tint="-0.14993743705557422"/>
      </bottom>
      <diagonal/>
    </border>
    <border>
      <left style="thin">
        <color theme="0" tint="-0.14993743705557422"/>
      </left>
      <right style="thin">
        <color theme="0" tint="-0.14990691854609822"/>
      </right>
      <top style="thin">
        <color theme="0" tint="-0.24994659260841701"/>
      </top>
      <bottom style="thin">
        <color theme="0" tint="-0.14993743705557422"/>
      </bottom>
      <diagonal/>
    </border>
    <border>
      <left style="thin">
        <color theme="0" tint="-0.149906918546098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93743705557422"/>
      </right>
      <top/>
      <bottom/>
      <diagonal/>
    </border>
    <border>
      <left style="thin">
        <color theme="0" tint="-0.14993743705557422"/>
      </left>
      <right style="thin">
        <color theme="0" tint="-0.14990691854609822"/>
      </right>
      <top/>
      <bottom/>
      <diagonal/>
    </border>
    <border>
      <left style="thin">
        <color theme="0" tint="-0.14990691854609822"/>
      </left>
      <right style="thin">
        <color theme="0" tint="-0.14993743705557422"/>
      </right>
      <top/>
      <bottom style="thin">
        <color theme="0" tint="-0.14993743705557422"/>
      </bottom>
      <diagonal/>
    </border>
    <border>
      <left style="thin">
        <color theme="0" tint="-0.14993743705557422"/>
      </left>
      <right style="thin">
        <color theme="0" tint="-0.14990691854609822"/>
      </right>
      <top/>
      <bottom style="thin">
        <color theme="0" tint="-0.14993743705557422"/>
      </bottom>
      <diagonal/>
    </border>
    <border>
      <left style="thin">
        <color theme="0" tint="-0.14993743705557422"/>
      </left>
      <right style="thin">
        <color theme="0" tint="-0.14999847407452621"/>
      </right>
      <top style="thin">
        <color theme="0" tint="-0.14993743705557422"/>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0691854609822"/>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9847407452621"/>
      </left>
      <right style="thin">
        <color theme="0" tint="-0.14993743705557422"/>
      </right>
      <top style="thin">
        <color theme="0" tint="-0.14993743705557422"/>
      </top>
      <bottom/>
      <diagonal/>
    </border>
    <border>
      <left style="thin">
        <color theme="0" tint="-0.14999847407452621"/>
      </left>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style="thin">
        <color theme="0" tint="-0.14999847407452621"/>
      </left>
      <right style="thin">
        <color theme="0" tint="-0.14999847407452621"/>
      </right>
      <top style="thin">
        <color theme="0" tint="-0.14993743705557422"/>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int="-0.14993743705557422"/>
      </top>
      <bottom/>
      <diagonal/>
    </border>
    <border>
      <left style="thin">
        <color theme="0" tint="-0.14993743705557422"/>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3743705557422"/>
      </right>
      <top/>
      <bottom/>
      <diagonal/>
    </border>
    <border>
      <left/>
      <right style="thin">
        <color theme="0" tint="-0.14993743705557422"/>
      </right>
      <top/>
      <bottom/>
      <diagonal/>
    </border>
    <border>
      <left style="thin">
        <color theme="0" tint="-0.14993743705557422"/>
      </left>
      <right/>
      <top/>
      <bottom/>
      <diagonal/>
    </border>
    <border>
      <left style="thin">
        <color theme="0" tint="-0.249977111117893"/>
      </left>
      <right style="thin">
        <color theme="0" tint="-0.249977111117893"/>
      </right>
      <top style="medium">
        <color theme="0" tint="-0.499984740745262"/>
      </top>
      <bottom/>
      <diagonal/>
    </border>
    <border>
      <left style="thin">
        <color theme="0" tint="-0.249977111117893"/>
      </left>
      <right style="thin">
        <color theme="0" tint="-0.249977111117893"/>
      </right>
      <top style="medium">
        <color theme="0" tint="-0.499984740745262"/>
      </top>
      <bottom style="thin">
        <color theme="0" tint="-0.249977111117893"/>
      </bottom>
      <diagonal/>
    </border>
    <border>
      <left style="thin">
        <color theme="0" tint="-0.249977111117893"/>
      </left>
      <right style="thin">
        <color theme="0" tint="-0.249977111117893"/>
      </right>
      <top/>
      <bottom style="medium">
        <color theme="0" tint="-0.499984740745262"/>
      </bottom>
      <diagonal/>
    </border>
    <border>
      <left style="thin">
        <color theme="0" tint="-0.249977111117893"/>
      </left>
      <right style="thin">
        <color theme="0" tint="-0.249977111117893"/>
      </right>
      <top style="thin">
        <color theme="0" tint="-0.249977111117893"/>
      </top>
      <bottom style="medium">
        <color theme="0" tint="-0.499984740745262"/>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249977111117893"/>
      </right>
      <top style="medium">
        <color theme="0" tint="-0.499984740745262"/>
      </top>
      <bottom/>
      <diagonal/>
    </border>
    <border>
      <left/>
      <right style="thin">
        <color theme="0" tint="-0.249977111117893"/>
      </right>
      <top/>
      <bottom/>
      <diagonal/>
    </border>
    <border>
      <left/>
      <right style="thin">
        <color theme="0" tint="-0.249977111117893"/>
      </right>
      <top/>
      <bottom style="medium">
        <color theme="0" tint="-0.499984740745262"/>
      </bottom>
      <diagonal/>
    </border>
    <border>
      <left style="thin">
        <color theme="0" tint="-0.14993743705557422"/>
      </left>
      <right style="thin">
        <color theme="0" tint="-0.14999847407452621"/>
      </right>
      <top/>
      <bottom style="medium">
        <color theme="0" tint="-0.4999847407452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top style="medium">
        <color theme="0" tint="-0.499984740745262"/>
      </top>
      <bottom style="thin">
        <color theme="0" tint="-0.249977111117893"/>
      </bottom>
      <diagonal/>
    </border>
    <border>
      <left/>
      <right style="thin">
        <color theme="0" tint="-0.249977111117893"/>
      </right>
      <top style="medium">
        <color theme="0" tint="-0.499984740745262"/>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theme="0" tint="-0.499984740745262"/>
      </top>
      <bottom style="thin">
        <color theme="0" tint="-0.14999847407452621"/>
      </bottom>
      <diagonal/>
    </border>
    <border>
      <left style="thin">
        <color theme="0" tint="-0.249977111117893"/>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249977111117893"/>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14999847407452621"/>
      </top>
      <bottom style="medium">
        <color theme="0" tint="-0.499984740745262"/>
      </bottom>
      <diagonal/>
    </border>
    <border>
      <left style="thin">
        <color theme="0" tint="-0.14999847407452621"/>
      </left>
      <right style="thin">
        <color theme="0" tint="-0.249977111117893"/>
      </right>
      <top style="medium">
        <color theme="0" tint="-0.499984740745262"/>
      </top>
      <bottom style="thin">
        <color theme="0" tint="-0.14999847407452621"/>
      </bottom>
      <diagonal/>
    </border>
    <border>
      <left/>
      <right/>
      <top style="medium">
        <color theme="0" tint="-0.499984740745262"/>
      </top>
      <bottom/>
      <diagonal/>
    </border>
    <border>
      <left style="thin">
        <color theme="0" tint="-0.14999847407452621"/>
      </left>
      <right style="thin">
        <color theme="0" tint="-0.14999847407452621"/>
      </right>
      <top style="thin">
        <color theme="0" tint="-0.14999847407452621"/>
      </top>
      <bottom style="medium">
        <color theme="0" tint="-0.499984740745262"/>
      </bottom>
      <diagonal/>
    </border>
    <border>
      <left style="thin">
        <color theme="0" tint="-0.14999847407452621"/>
      </left>
      <right style="thin">
        <color theme="0" tint="-0.249977111117893"/>
      </right>
      <top style="thin">
        <color theme="0" tint="-0.14999847407452621"/>
      </top>
      <bottom style="thin">
        <color theme="0" tint="-0.249977111117893"/>
      </bottom>
      <diagonal/>
    </border>
    <border>
      <left style="thin">
        <color theme="0" tint="-0.249977111117893"/>
      </left>
      <right style="thin">
        <color theme="0" tint="-0.14999847407452621"/>
      </right>
      <top style="thin">
        <color theme="0" tint="-0.14999847407452621"/>
      </top>
      <bottom style="thin">
        <color theme="0" tint="-0.249977111117893"/>
      </bottom>
      <diagonal/>
    </border>
    <border>
      <left style="thin">
        <color theme="0" tint="-0.14999847407452621"/>
      </left>
      <right/>
      <top style="thin">
        <color theme="0" tint="-0.14993743705557422"/>
      </top>
      <bottom/>
      <diagonal/>
    </border>
    <border>
      <left style="thin">
        <color theme="0" tint="-0.14999847407452621"/>
      </left>
      <right/>
      <top/>
      <bottom/>
      <diagonal/>
    </border>
    <border>
      <left style="thin">
        <color theme="0" tint="-0.249977111117893"/>
      </left>
      <right/>
      <top style="medium">
        <color theme="0" tint="-0.499984740745262"/>
      </top>
      <bottom/>
      <diagonal/>
    </border>
    <border>
      <left style="thin">
        <color theme="0" tint="-0.249977111117893"/>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34998626667073579"/>
      </left>
      <right style="thin">
        <color theme="0" tint="-0.249977111117893"/>
      </right>
      <top style="thin">
        <color theme="0" tint="-0.34998626667073579"/>
      </top>
      <bottom style="medium">
        <color theme="0" tint="-0.34998626667073579"/>
      </bottom>
      <diagonal/>
    </border>
    <border>
      <left style="thin">
        <color theme="0" tint="-0.249977111117893"/>
      </left>
      <right style="thin">
        <color theme="0" tint="-0.249977111117893"/>
      </right>
      <top style="thin">
        <color theme="0" tint="-0.34998626667073579"/>
      </top>
      <bottom style="medium">
        <color theme="0" tint="-0.34998626667073579"/>
      </bottom>
      <diagonal/>
    </border>
    <border>
      <left style="thin">
        <color theme="0" tint="-0.249977111117893"/>
      </left>
      <right style="thin">
        <color theme="0" tint="-0.34998626667073579"/>
      </right>
      <top style="thin">
        <color theme="0" tint="-0.34998626667073579"/>
      </top>
      <bottom style="medium">
        <color theme="0" tint="-0.34998626667073579"/>
      </bottom>
      <diagonal/>
    </border>
    <border>
      <left style="thin">
        <color theme="0" tint="-0.249977111117893"/>
      </left>
      <right style="thin">
        <color theme="0" tint="-0.249977111117893"/>
      </right>
      <top/>
      <bottom style="medium">
        <color theme="0" tint="-0.34998626667073579"/>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medium">
        <color theme="0" tint="-0.34998626667073579"/>
      </bottom>
      <diagonal/>
    </border>
    <border>
      <left/>
      <right style="thin">
        <color theme="0" tint="-0.249977111117893"/>
      </right>
      <top style="thin">
        <color theme="0" tint="-0.249977111117893"/>
      </top>
      <bottom style="medium">
        <color theme="0" tint="-0.34998626667073579"/>
      </bottom>
      <diagonal/>
    </border>
    <border>
      <left style="thin">
        <color theme="0" tint="-0.249977111117893"/>
      </left>
      <right/>
      <top/>
      <bottom style="medium">
        <color theme="0" tint="-0.34998626667073579"/>
      </bottom>
      <diagonal/>
    </border>
    <border>
      <left style="thin">
        <color theme="0" tint="-0.14999847407452621"/>
      </left>
      <right/>
      <top style="medium">
        <color theme="0" tint="-0.499984740745262"/>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249977111117893"/>
      </right>
      <top style="thin">
        <color theme="0" tint="-0.249977111117893"/>
      </top>
      <bottom style="medium">
        <color theme="0" tint="-0.499984740745262"/>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499984740745262"/>
      </bottom>
      <diagonal/>
    </border>
    <border>
      <left style="thin">
        <color theme="0" tint="-0.249977111117893"/>
      </left>
      <right style="medium">
        <color theme="0" tint="-0.249977111117893"/>
      </right>
      <top/>
      <bottom style="thin">
        <color theme="0" tint="-0.249977111117893"/>
      </bottom>
      <diagonal/>
    </border>
  </borders>
  <cellStyleXfs count="3">
    <xf numFmtId="0" fontId="0" fillId="0" borderId="0"/>
    <xf numFmtId="0" fontId="6" fillId="0" borderId="0"/>
    <xf numFmtId="0" fontId="22" fillId="0" borderId="0"/>
  </cellStyleXfs>
  <cellXfs count="347">
    <xf numFmtId="0" fontId="0" fillId="0" borderId="0" xfId="0"/>
    <xf numFmtId="0" fontId="0" fillId="0" borderId="0" xfId="0" applyAlignment="1">
      <alignment horizontal="center" vertical="center" wrapText="1"/>
    </xf>
    <xf numFmtId="0" fontId="0" fillId="8" borderId="0" xfId="0" applyFill="1" applyAlignment="1">
      <alignment horizontal="center" vertical="center"/>
    </xf>
    <xf numFmtId="0" fontId="0" fillId="7" borderId="0" xfId="0" applyFill="1" applyAlignment="1">
      <alignment horizontal="center" vertical="center"/>
    </xf>
    <xf numFmtId="164" fontId="0" fillId="3" borderId="0" xfId="0" applyNumberFormat="1" applyFill="1" applyAlignment="1">
      <alignment horizontal="center" vertical="center"/>
    </xf>
    <xf numFmtId="0" fontId="0" fillId="6"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pplyProtection="1">
      <alignment vertical="top" wrapText="1"/>
      <protection locked="0"/>
    </xf>
    <xf numFmtId="0" fontId="2" fillId="10" borderId="11"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0" fillId="11" borderId="11" xfId="0" applyFill="1" applyBorder="1" applyAlignment="1">
      <alignment horizontal="center" vertical="center" wrapText="1"/>
    </xf>
    <xf numFmtId="0" fontId="2" fillId="11" borderId="11"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 fillId="13" borderId="14" xfId="0" applyFont="1" applyFill="1" applyBorder="1" applyAlignment="1">
      <alignment horizontal="center" vertical="center" wrapText="1"/>
    </xf>
    <xf numFmtId="0" fontId="2" fillId="13" borderId="11" xfId="0" applyFont="1" applyFill="1" applyBorder="1" applyAlignment="1">
      <alignment horizontal="center" vertical="center" wrapText="1"/>
    </xf>
    <xf numFmtId="0" fontId="8" fillId="5" borderId="17" xfId="0" applyFont="1" applyFill="1" applyBorder="1" applyAlignment="1">
      <alignment horizontal="center" vertical="center"/>
    </xf>
    <xf numFmtId="0" fontId="8" fillId="5" borderId="11" xfId="0" applyFont="1" applyFill="1" applyBorder="1" applyAlignment="1">
      <alignment horizontal="center" vertical="center"/>
    </xf>
    <xf numFmtId="0" fontId="0" fillId="11" borderId="17" xfId="0" applyFill="1" applyBorder="1" applyAlignment="1">
      <alignment horizontal="center" vertical="center"/>
    </xf>
    <xf numFmtId="0" fontId="9" fillId="3" borderId="11" xfId="0" applyFont="1" applyFill="1" applyBorder="1" applyAlignment="1">
      <alignment horizontal="center" vertical="center"/>
    </xf>
    <xf numFmtId="0" fontId="0" fillId="12" borderId="11" xfId="0" applyFill="1" applyBorder="1" applyAlignment="1">
      <alignment horizontal="center" vertical="center"/>
    </xf>
    <xf numFmtId="0" fontId="0" fillId="8" borderId="11" xfId="0" applyFill="1" applyBorder="1" applyAlignment="1">
      <alignment horizontal="center" vertical="center"/>
    </xf>
    <xf numFmtId="0" fontId="0" fillId="14" borderId="11" xfId="0" applyFill="1" applyBorder="1" applyAlignment="1">
      <alignment horizontal="center" vertical="center"/>
    </xf>
    <xf numFmtId="0" fontId="2" fillId="11" borderId="16" xfId="0" applyFont="1" applyFill="1" applyBorder="1" applyAlignment="1">
      <alignment horizontal="center" vertical="center" wrapText="1"/>
    </xf>
    <xf numFmtId="0" fontId="2" fillId="11" borderId="14" xfId="0" applyFont="1" applyFill="1" applyBorder="1" applyAlignment="1">
      <alignment horizontal="center" wrapText="1"/>
    </xf>
    <xf numFmtId="0" fontId="0" fillId="11" borderId="11" xfId="0" applyFill="1" applyBorder="1" applyAlignment="1">
      <alignment horizontal="center" vertical="top" wrapText="1"/>
    </xf>
    <xf numFmtId="0" fontId="0" fillId="11" borderId="23" xfId="0" applyFill="1" applyBorder="1" applyAlignment="1">
      <alignment horizontal="center" vertical="top" wrapText="1"/>
    </xf>
    <xf numFmtId="0" fontId="0" fillId="11" borderId="17" xfId="0" applyFill="1" applyBorder="1" applyAlignment="1">
      <alignment horizontal="center" vertical="center" wrapText="1"/>
    </xf>
    <xf numFmtId="0" fontId="0" fillId="11" borderId="18" xfId="0" applyFill="1" applyBorder="1" applyAlignment="1">
      <alignment horizontal="center" vertical="center" wrapText="1"/>
    </xf>
    <xf numFmtId="0" fontId="0" fillId="11" borderId="25" xfId="0" applyFill="1" applyBorder="1" applyAlignment="1">
      <alignment horizontal="center" vertical="center" wrapText="1"/>
    </xf>
    <xf numFmtId="0" fontId="2" fillId="11" borderId="24" xfId="0" applyFont="1" applyFill="1" applyBorder="1" applyAlignment="1">
      <alignment horizontal="center" vertical="center" wrapText="1"/>
    </xf>
    <xf numFmtId="0" fontId="10" fillId="0" borderId="0" xfId="0" applyFont="1"/>
    <xf numFmtId="0" fontId="11" fillId="0" borderId="0" xfId="0" applyFont="1"/>
    <xf numFmtId="0" fontId="14" fillId="0" borderId="0" xfId="0" applyFont="1" applyAlignment="1">
      <alignment horizontal="justify" vertical="center"/>
    </xf>
    <xf numFmtId="0" fontId="16" fillId="0" borderId="0" xfId="0" applyFont="1"/>
    <xf numFmtId="0" fontId="18" fillId="0" borderId="0" xfId="0" applyFont="1"/>
    <xf numFmtId="0" fontId="16" fillId="9" borderId="0" xfId="0" applyFont="1" applyFill="1"/>
    <xf numFmtId="0" fontId="15" fillId="0" borderId="0" xfId="0" applyFont="1" applyAlignment="1">
      <alignment vertical="center"/>
    </xf>
    <xf numFmtId="0" fontId="1" fillId="4" borderId="26" xfId="0" applyFont="1" applyFill="1" applyBorder="1" applyAlignment="1">
      <alignment horizontal="center" vertical="center" wrapText="1"/>
    </xf>
    <xf numFmtId="0" fontId="1" fillId="4" borderId="26" xfId="0" applyFont="1" applyFill="1" applyBorder="1" applyAlignment="1">
      <alignment horizontal="center" vertical="center"/>
    </xf>
    <xf numFmtId="0" fontId="13" fillId="4" borderId="45" xfId="0" applyFont="1" applyFill="1" applyBorder="1" applyAlignment="1">
      <alignment horizontal="right" wrapText="1"/>
    </xf>
    <xf numFmtId="0" fontId="10" fillId="15" borderId="0" xfId="0" applyFont="1" applyFill="1"/>
    <xf numFmtId="0" fontId="1" fillId="4" borderId="54"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0" fillId="16" borderId="0" xfId="0" applyFill="1"/>
    <xf numFmtId="0" fontId="8"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4" fillId="0" borderId="38" xfId="0" applyFont="1" applyBorder="1" applyAlignment="1">
      <alignment horizontal="center"/>
    </xf>
    <xf numFmtId="0" fontId="4" fillId="0" borderId="46" xfId="0" applyFont="1" applyBorder="1"/>
    <xf numFmtId="0" fontId="18" fillId="17" borderId="65" xfId="2" applyFont="1" applyFill="1" applyBorder="1"/>
    <xf numFmtId="0" fontId="18" fillId="0" borderId="65" xfId="2" applyFont="1" applyBorder="1"/>
    <xf numFmtId="0" fontId="23" fillId="4" borderId="65" xfId="0" applyFont="1" applyFill="1" applyBorder="1"/>
    <xf numFmtId="0" fontId="1" fillId="4" borderId="27" xfId="0" applyFont="1" applyFill="1" applyBorder="1" applyAlignment="1">
      <alignment horizontal="center" vertical="center" wrapText="1"/>
    </xf>
    <xf numFmtId="0" fontId="0" fillId="0" borderId="5" xfId="0" applyBorder="1"/>
    <xf numFmtId="0" fontId="0" fillId="0" borderId="66" xfId="0" applyBorder="1"/>
    <xf numFmtId="0" fontId="0" fillId="0" borderId="67" xfId="0" applyBorder="1"/>
    <xf numFmtId="0" fontId="0" fillId="0" borderId="68" xfId="0" applyBorder="1"/>
    <xf numFmtId="0" fontId="0" fillId="0" borderId="14" xfId="0" applyBorder="1"/>
    <xf numFmtId="0" fontId="0" fillId="0" borderId="12" xfId="0" applyBorder="1"/>
    <xf numFmtId="0" fontId="0" fillId="0" borderId="69" xfId="0" applyBorder="1"/>
    <xf numFmtId="0" fontId="0" fillId="0" borderId="11" xfId="0" applyBorder="1"/>
    <xf numFmtId="0" fontId="24" fillId="0" borderId="0" xfId="0" applyFont="1"/>
    <xf numFmtId="0" fontId="2" fillId="0" borderId="26" xfId="0" applyFont="1" applyBorder="1" applyAlignment="1" applyProtection="1">
      <alignment horizontal="left" vertical="center"/>
      <protection locked="0"/>
    </xf>
    <xf numFmtId="0" fontId="25" fillId="0" borderId="0" xfId="0" applyFont="1"/>
    <xf numFmtId="0" fontId="0" fillId="0" borderId="0" xfId="0" quotePrefix="1"/>
    <xf numFmtId="0" fontId="26" fillId="19" borderId="0" xfId="0" applyFont="1" applyFill="1"/>
    <xf numFmtId="0" fontId="0" fillId="19" borderId="0" xfId="0" applyFill="1"/>
    <xf numFmtId="0" fontId="26" fillId="20" borderId="0" xfId="0" applyFont="1" applyFill="1"/>
    <xf numFmtId="0" fontId="0" fillId="20" borderId="0" xfId="0" applyFill="1"/>
    <xf numFmtId="0" fontId="3" fillId="4" borderId="54" xfId="0" applyFont="1" applyFill="1" applyBorder="1" applyAlignment="1">
      <alignment horizontal="center" vertical="center" wrapText="1"/>
    </xf>
    <xf numFmtId="0" fontId="18" fillId="0" borderId="26" xfId="0" applyFont="1" applyBorder="1" applyAlignment="1" applyProtection="1">
      <alignment horizontal="center" vertical="center"/>
      <protection locked="0"/>
    </xf>
    <xf numFmtId="14" fontId="4" fillId="15" borderId="47" xfId="0" applyNumberFormat="1" applyFont="1" applyFill="1" applyBorder="1" applyAlignment="1" applyProtection="1">
      <alignment horizontal="center" vertical="top"/>
      <protection locked="0"/>
    </xf>
    <xf numFmtId="0" fontId="21" fillId="15" borderId="26" xfId="0" applyFont="1" applyFill="1" applyBorder="1" applyAlignment="1" applyProtection="1">
      <alignment horizontal="left"/>
      <protection locked="0"/>
    </xf>
    <xf numFmtId="0" fontId="21" fillId="15" borderId="26" xfId="0" applyFont="1" applyFill="1" applyBorder="1" applyProtection="1">
      <protection locked="0"/>
    </xf>
    <xf numFmtId="0" fontId="0" fillId="15" borderId="26" xfId="0" applyFill="1" applyBorder="1" applyProtection="1">
      <protection locked="0"/>
    </xf>
    <xf numFmtId="0" fontId="0" fillId="15" borderId="26" xfId="0" applyFill="1" applyBorder="1" applyAlignment="1" applyProtection="1">
      <alignment horizontal="center" vertical="center"/>
      <protection locked="0"/>
    </xf>
    <xf numFmtId="0" fontId="21" fillId="15" borderId="26" xfId="0" applyFont="1" applyFill="1" applyBorder="1" applyAlignment="1" applyProtection="1">
      <alignment horizontal="center" vertical="center"/>
      <protection locked="0"/>
    </xf>
    <xf numFmtId="0" fontId="21" fillId="0" borderId="0" xfId="0" applyFont="1"/>
    <xf numFmtId="0" fontId="2" fillId="0" borderId="0" xfId="0" applyFont="1"/>
    <xf numFmtId="0" fontId="32" fillId="0" borderId="0" xfId="0" applyFont="1"/>
    <xf numFmtId="0" fontId="2" fillId="0" borderId="0" xfId="0" applyFont="1" applyAlignment="1">
      <alignment horizontal="left"/>
    </xf>
    <xf numFmtId="14" fontId="2" fillId="0" borderId="0" xfId="0" applyNumberFormat="1" applyFont="1" applyAlignment="1">
      <alignment horizontal="left"/>
    </xf>
    <xf numFmtId="0" fontId="3" fillId="4" borderId="64" xfId="0" applyFont="1" applyFill="1" applyBorder="1" applyAlignment="1">
      <alignment horizontal="center" vertical="center" wrapText="1"/>
    </xf>
    <xf numFmtId="0" fontId="3" fillId="4" borderId="75" xfId="0" applyFont="1" applyFill="1" applyBorder="1" applyAlignment="1">
      <alignment horizontal="center" vertical="center" wrapText="1"/>
    </xf>
    <xf numFmtId="0" fontId="16" fillId="0" borderId="89" xfId="0" applyFont="1" applyBorder="1" applyAlignment="1">
      <alignment horizontal="left" vertical="center" wrapText="1"/>
    </xf>
    <xf numFmtId="0" fontId="16" fillId="15" borderId="89" xfId="0" applyFont="1" applyFill="1" applyBorder="1" applyAlignment="1" applyProtection="1">
      <alignment vertical="center" wrapText="1"/>
      <protection locked="0"/>
    </xf>
    <xf numFmtId="0" fontId="16" fillId="0" borderId="89" xfId="0" applyFont="1" applyBorder="1" applyAlignment="1" applyProtection="1">
      <alignment horizontal="left" vertical="center" wrapText="1"/>
      <protection locked="0"/>
    </xf>
    <xf numFmtId="0" fontId="33" fillId="0" borderId="1" xfId="0" applyFont="1" applyBorder="1" applyAlignment="1" applyProtection="1">
      <alignment vertical="center" wrapText="1"/>
      <protection locked="0"/>
    </xf>
    <xf numFmtId="0" fontId="16" fillId="0" borderId="1" xfId="0" applyFont="1" applyBorder="1" applyAlignment="1" applyProtection="1">
      <alignment horizontal="left" vertical="center" wrapText="1"/>
      <protection locked="0"/>
    </xf>
    <xf numFmtId="0" fontId="16" fillId="0" borderId="1" xfId="0" applyFont="1" applyBorder="1" applyAlignment="1" applyProtection="1">
      <alignment vertical="center" wrapText="1"/>
      <protection locked="0"/>
    </xf>
    <xf numFmtId="0" fontId="16" fillId="0" borderId="0" xfId="0" applyFont="1" applyAlignment="1" applyProtection="1">
      <alignment horizontal="left" vertical="center" wrapText="1"/>
      <protection locked="0"/>
    </xf>
    <xf numFmtId="0" fontId="16" fillId="0" borderId="80" xfId="0" applyFont="1" applyBorder="1" applyAlignment="1" applyProtection="1">
      <alignment vertical="center" wrapText="1"/>
      <protection locked="0"/>
    </xf>
    <xf numFmtId="0" fontId="33" fillId="0" borderId="1"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16" fillId="0" borderId="85" xfId="0" applyFont="1" applyBorder="1" applyAlignment="1" applyProtection="1">
      <alignment horizontal="left" vertical="center" wrapText="1"/>
      <protection locked="0"/>
    </xf>
    <xf numFmtId="0" fontId="16" fillId="0" borderId="86" xfId="0" applyFont="1" applyBorder="1" applyAlignment="1" applyProtection="1">
      <alignment horizontal="left" vertical="center" wrapText="1"/>
      <protection locked="0"/>
    </xf>
    <xf numFmtId="0" fontId="16" fillId="0" borderId="92" xfId="0" applyFont="1" applyBorder="1" applyAlignment="1" applyProtection="1">
      <alignment horizontal="left" vertical="center" wrapText="1"/>
      <protection locked="0"/>
    </xf>
    <xf numFmtId="0" fontId="16" fillId="0" borderId="80" xfId="0" applyFont="1" applyBorder="1" applyAlignment="1" applyProtection="1">
      <alignment horizontal="left" vertical="center" wrapText="1"/>
      <protection locked="0"/>
    </xf>
    <xf numFmtId="0" fontId="18" fillId="0" borderId="80" xfId="0" applyFont="1" applyBorder="1" applyAlignment="1" applyProtection="1">
      <alignment horizontal="left" vertical="center" wrapText="1"/>
      <protection locked="0"/>
    </xf>
    <xf numFmtId="0" fontId="16" fillId="0" borderId="93" xfId="0" applyFont="1" applyBorder="1" applyAlignment="1" applyProtection="1">
      <alignment vertical="center" wrapText="1"/>
      <protection locked="0"/>
    </xf>
    <xf numFmtId="0" fontId="16" fillId="0" borderId="3" xfId="0" applyFont="1" applyBorder="1" applyAlignment="1" applyProtection="1">
      <alignment vertical="center" wrapText="1"/>
      <protection locked="0"/>
    </xf>
    <xf numFmtId="0" fontId="16" fillId="21" borderId="89" xfId="0" applyFont="1" applyFill="1" applyBorder="1" applyAlignment="1">
      <alignment horizontal="left" vertical="center" wrapText="1"/>
    </xf>
    <xf numFmtId="0" fontId="16" fillId="21" borderId="1" xfId="0" applyFont="1" applyFill="1" applyBorder="1" applyAlignment="1" applyProtection="1">
      <alignment horizontal="left" vertical="center" wrapText="1"/>
      <protection locked="0"/>
    </xf>
    <xf numFmtId="0" fontId="36" fillId="0" borderId="0" xfId="0" applyFont="1" applyAlignment="1">
      <alignment horizontal="center"/>
    </xf>
    <xf numFmtId="0" fontId="16" fillId="0" borderId="95" xfId="0" applyFont="1" applyBorder="1" applyAlignment="1">
      <alignment horizontal="left" vertical="center" wrapText="1"/>
    </xf>
    <xf numFmtId="0" fontId="16" fillId="0" borderId="93" xfId="0" applyFont="1" applyBorder="1" applyAlignment="1" applyProtection="1">
      <alignment horizontal="left" vertical="center" wrapText="1"/>
      <protection locked="0"/>
    </xf>
    <xf numFmtId="0" fontId="33" fillId="0" borderId="81" xfId="0" applyFont="1" applyBorder="1" applyAlignment="1" applyProtection="1">
      <alignment horizontal="center" vertical="center" wrapText="1"/>
      <protection locked="0"/>
    </xf>
    <xf numFmtId="0" fontId="34" fillId="0" borderId="1" xfId="0" applyFont="1" applyBorder="1" applyAlignment="1" applyProtection="1">
      <alignment horizontal="left" vertical="center" wrapText="1"/>
      <protection locked="0"/>
    </xf>
    <xf numFmtId="0" fontId="16" fillId="0" borderId="97" xfId="0" applyFont="1" applyBorder="1" applyAlignment="1">
      <alignment horizontal="left" vertical="center" wrapText="1"/>
    </xf>
    <xf numFmtId="0" fontId="16" fillId="0" borderId="99" xfId="0" applyFont="1" applyBorder="1" applyAlignment="1" applyProtection="1">
      <alignment horizontal="left" vertical="top" wrapText="1"/>
      <protection locked="0"/>
    </xf>
    <xf numFmtId="0" fontId="16" fillId="0" borderId="99" xfId="0" applyFont="1" applyBorder="1" applyAlignment="1" applyProtection="1">
      <alignment horizontal="left" vertical="center" wrapText="1"/>
      <protection locked="0"/>
    </xf>
    <xf numFmtId="0" fontId="16" fillId="0" borderId="100" xfId="0" applyFont="1" applyBorder="1" applyAlignment="1" applyProtection="1">
      <alignment horizontal="left" vertical="center" wrapText="1"/>
      <protection locked="0"/>
    </xf>
    <xf numFmtId="0" fontId="16" fillId="0" borderId="82" xfId="0" applyFont="1" applyBorder="1" applyAlignment="1" applyProtection="1">
      <alignment horizontal="left" vertical="center" wrapText="1"/>
      <protection locked="0"/>
    </xf>
    <xf numFmtId="0" fontId="16" fillId="0" borderId="101" xfId="0" applyFont="1" applyBorder="1" applyAlignment="1" applyProtection="1">
      <alignment vertical="center" wrapText="1"/>
      <protection locked="0"/>
    </xf>
    <xf numFmtId="0" fontId="16" fillId="21" borderId="99" xfId="0" applyFont="1" applyFill="1" applyBorder="1" applyAlignment="1" applyProtection="1">
      <alignment vertical="center" wrapText="1"/>
      <protection locked="0"/>
    </xf>
    <xf numFmtId="0" fontId="16" fillId="0" borderId="99" xfId="0" applyFont="1" applyBorder="1" applyAlignment="1" applyProtection="1">
      <alignment vertical="center" wrapText="1"/>
      <protection locked="0"/>
    </xf>
    <xf numFmtId="0" fontId="16" fillId="0" borderId="86" xfId="0" applyFont="1" applyBorder="1" applyAlignment="1">
      <alignment horizontal="left" vertical="center" wrapText="1"/>
    </xf>
    <xf numFmtId="0" fontId="16" fillId="0" borderId="82" xfId="0" applyFont="1" applyBorder="1" applyAlignment="1" applyProtection="1">
      <alignment vertical="center" wrapText="1"/>
      <protection locked="0"/>
    </xf>
    <xf numFmtId="0" fontId="16" fillId="0" borderId="82" xfId="0" applyFont="1" applyBorder="1" applyAlignment="1" applyProtection="1">
      <alignment vertical="top" wrapText="1"/>
      <protection locked="0"/>
    </xf>
    <xf numFmtId="0" fontId="33" fillId="0" borderId="93" xfId="0" applyFont="1" applyBorder="1" applyAlignment="1" applyProtection="1">
      <alignment horizontal="left" vertical="center" wrapText="1"/>
      <protection locked="0"/>
    </xf>
    <xf numFmtId="0" fontId="33" fillId="0" borderId="82" xfId="0" applyFont="1" applyBorder="1" applyAlignment="1" applyProtection="1">
      <alignment horizontal="left" vertical="center" wrapText="1"/>
      <protection locked="0"/>
    </xf>
    <xf numFmtId="0" fontId="16" fillId="0" borderId="93" xfId="0" applyFont="1" applyBorder="1" applyAlignment="1" applyProtection="1">
      <alignment horizontal="left" vertical="top" wrapText="1"/>
      <protection locked="0"/>
    </xf>
    <xf numFmtId="0" fontId="16" fillId="0" borderId="1" xfId="0" applyFont="1" applyBorder="1" applyAlignment="1">
      <alignment horizontal="left" vertical="center" wrapText="1"/>
    </xf>
    <xf numFmtId="0" fontId="35" fillId="0" borderId="1" xfId="0" applyFont="1" applyBorder="1" applyAlignment="1" applyProtection="1">
      <alignment horizontal="center" vertical="center" wrapText="1"/>
      <protection locked="0"/>
    </xf>
    <xf numFmtId="0" fontId="16" fillId="0" borderId="1" xfId="0" applyFont="1" applyBorder="1" applyAlignment="1" applyProtection="1">
      <alignment horizontal="left" vertical="top" wrapText="1"/>
      <protection locked="0"/>
    </xf>
    <xf numFmtId="0" fontId="16" fillId="0" borderId="1" xfId="0" applyFont="1" applyBorder="1" applyAlignment="1">
      <alignment vertical="center" wrapText="1"/>
    </xf>
    <xf numFmtId="0" fontId="16" fillId="0" borderId="1" xfId="0" applyFont="1" applyBorder="1" applyAlignment="1">
      <alignment horizontal="left" vertical="center" wrapText="1" readingOrder="1"/>
    </xf>
    <xf numFmtId="0" fontId="16" fillId="0" borderId="80" xfId="0" applyFont="1" applyBorder="1" applyAlignment="1">
      <alignment horizontal="left" vertical="center" wrapText="1"/>
    </xf>
    <xf numFmtId="0" fontId="35" fillId="0" borderId="80" xfId="0" applyFont="1" applyBorder="1" applyAlignment="1" applyProtection="1">
      <alignment horizontal="center" vertical="center" wrapText="1"/>
      <protection locked="0"/>
    </xf>
    <xf numFmtId="0" fontId="16" fillId="0" borderId="80" xfId="0" applyFont="1" applyBorder="1" applyAlignment="1" applyProtection="1">
      <alignment horizontal="left" vertical="top" wrapText="1"/>
      <protection locked="0"/>
    </xf>
    <xf numFmtId="0" fontId="33" fillId="0" borderId="80" xfId="0" applyFont="1" applyBorder="1" applyAlignment="1" applyProtection="1">
      <alignment horizontal="left" vertical="center" wrapText="1"/>
      <protection locked="0"/>
    </xf>
    <xf numFmtId="0" fontId="35" fillId="0" borderId="82" xfId="0" applyFont="1" applyBorder="1" applyAlignment="1" applyProtection="1">
      <alignment horizontal="center" vertical="center" wrapText="1"/>
      <protection locked="0"/>
    </xf>
    <xf numFmtId="0" fontId="16" fillId="15" borderId="89" xfId="0" applyFont="1" applyFill="1" applyBorder="1" applyAlignment="1" applyProtection="1">
      <alignment horizontal="left" vertical="top" wrapText="1"/>
      <protection locked="0"/>
    </xf>
    <xf numFmtId="0" fontId="16" fillId="15" borderId="102" xfId="0" applyFont="1" applyFill="1" applyBorder="1" applyAlignment="1" applyProtection="1">
      <alignment horizontal="left" vertical="top" wrapText="1"/>
      <protection locked="0"/>
    </xf>
    <xf numFmtId="0" fontId="16" fillId="0" borderId="103" xfId="0" applyFont="1" applyBorder="1" applyAlignment="1">
      <alignment horizontal="left" vertical="center" wrapText="1"/>
    </xf>
    <xf numFmtId="0" fontId="16" fillId="0" borderId="87" xfId="0" applyFont="1" applyBorder="1" applyAlignment="1" applyProtection="1">
      <alignment horizontal="left" vertical="center" wrapText="1"/>
      <protection locked="0"/>
    </xf>
    <xf numFmtId="0" fontId="16" fillId="0" borderId="82" xfId="0" applyFont="1" applyBorder="1" applyAlignment="1" applyProtection="1">
      <alignment horizontal="left" vertical="top" wrapText="1"/>
      <protection locked="0"/>
    </xf>
    <xf numFmtId="0" fontId="33" fillId="0" borderId="80" xfId="0" applyFont="1" applyBorder="1" applyAlignment="1" applyProtection="1">
      <alignment horizontal="center" vertical="center" wrapText="1"/>
      <protection locked="0"/>
    </xf>
    <xf numFmtId="0" fontId="33" fillId="0" borderId="90" xfId="0" applyFont="1" applyBorder="1" applyAlignment="1" applyProtection="1">
      <alignment horizontal="center" vertical="center" wrapText="1"/>
      <protection locked="0"/>
    </xf>
    <xf numFmtId="0" fontId="33" fillId="0" borderId="2" xfId="0" applyFont="1" applyBorder="1" applyAlignment="1" applyProtection="1">
      <alignment horizontal="left" vertical="center" wrapText="1"/>
      <protection locked="0"/>
    </xf>
    <xf numFmtId="0" fontId="33" fillId="0" borderId="89" xfId="0" applyFont="1" applyBorder="1" applyAlignment="1">
      <alignment vertical="center" wrapText="1"/>
    </xf>
    <xf numFmtId="0" fontId="33" fillId="0" borderId="1" xfId="0" applyFont="1" applyBorder="1" applyAlignment="1">
      <alignment vertical="center" wrapText="1"/>
    </xf>
    <xf numFmtId="0" fontId="33" fillId="0" borderId="0" xfId="0" applyFont="1" applyAlignment="1">
      <alignment vertical="center"/>
    </xf>
    <xf numFmtId="0" fontId="33" fillId="0" borderId="1"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96" xfId="0" applyFont="1" applyBorder="1" applyAlignment="1">
      <alignment vertical="center" wrapText="1"/>
    </xf>
    <xf numFmtId="0" fontId="33" fillId="0" borderId="3" xfId="0" applyFont="1" applyBorder="1" applyAlignment="1" applyProtection="1">
      <alignment horizontal="center" vertical="center" wrapText="1"/>
      <protection locked="0"/>
    </xf>
    <xf numFmtId="0" fontId="33" fillId="0" borderId="94" xfId="0" applyFont="1" applyBorder="1" applyAlignment="1" applyProtection="1">
      <alignment horizontal="center" vertical="center" wrapText="1"/>
      <protection locked="0"/>
    </xf>
    <xf numFmtId="0" fontId="33" fillId="0" borderId="94" xfId="0" applyFont="1" applyBorder="1" applyAlignment="1" applyProtection="1">
      <alignment horizontal="left" vertical="center" wrapText="1"/>
      <protection locked="0"/>
    </xf>
    <xf numFmtId="0" fontId="33" fillId="0" borderId="82" xfId="0" applyFont="1" applyBorder="1" applyAlignment="1" applyProtection="1">
      <alignment horizontal="center" vertical="center" wrapText="1"/>
      <protection locked="0"/>
    </xf>
    <xf numFmtId="0" fontId="16" fillId="21" borderId="1" xfId="0" applyFont="1" applyFill="1" applyBorder="1" applyAlignment="1" applyProtection="1">
      <alignment vertical="center" wrapText="1"/>
      <protection locked="0"/>
    </xf>
    <xf numFmtId="0" fontId="33" fillId="0" borderId="82" xfId="0" applyFont="1" applyBorder="1" applyAlignment="1">
      <alignment vertical="center" wrapText="1"/>
    </xf>
    <xf numFmtId="0" fontId="33" fillId="0" borderId="80" xfId="0" applyFont="1" applyBorder="1" applyAlignment="1">
      <alignment vertical="center" wrapText="1"/>
    </xf>
    <xf numFmtId="0" fontId="33" fillId="0" borderId="79" xfId="0" applyFont="1" applyBorder="1" applyAlignment="1">
      <alignment vertical="center" wrapText="1"/>
    </xf>
    <xf numFmtId="0" fontId="35" fillId="0" borderId="0" xfId="0" applyFont="1" applyAlignment="1">
      <alignment vertical="center"/>
    </xf>
    <xf numFmtId="0" fontId="33" fillId="0" borderId="93" xfId="0" applyFont="1" applyBorder="1" applyAlignment="1" applyProtection="1">
      <alignment horizontal="center" vertical="center" wrapText="1"/>
      <protection locked="0"/>
    </xf>
    <xf numFmtId="0" fontId="16" fillId="0" borderId="81" xfId="0" applyFont="1" applyBorder="1" applyAlignment="1" applyProtection="1">
      <alignment horizontal="left" vertical="center" wrapText="1"/>
      <protection locked="0"/>
    </xf>
    <xf numFmtId="0" fontId="35" fillId="0" borderId="93" xfId="0" applyFont="1" applyBorder="1" applyAlignment="1" applyProtection="1">
      <alignment horizontal="center" vertical="center" wrapText="1"/>
      <protection locked="0"/>
    </xf>
    <xf numFmtId="0" fontId="33" fillId="0" borderId="93" xfId="0" applyFont="1" applyBorder="1" applyAlignment="1">
      <alignment vertical="center" wrapText="1"/>
    </xf>
    <xf numFmtId="0" fontId="16" fillId="0" borderId="105" xfId="0" applyFont="1" applyBorder="1" applyAlignment="1">
      <alignment horizontal="left" vertical="center" wrapText="1"/>
    </xf>
    <xf numFmtId="0" fontId="16" fillId="0" borderId="104" xfId="0" applyFont="1" applyBorder="1" applyAlignment="1" applyProtection="1">
      <alignment vertical="center" wrapText="1"/>
      <protection locked="0"/>
    </xf>
    <xf numFmtId="0" fontId="16" fillId="0" borderId="1" xfId="0" applyFont="1" applyBorder="1" applyAlignment="1">
      <alignment vertical="center"/>
    </xf>
    <xf numFmtId="0" fontId="16" fillId="0" borderId="111" xfId="0" applyFont="1" applyBorder="1" applyAlignment="1">
      <alignment vertical="center" wrapText="1"/>
    </xf>
    <xf numFmtId="0" fontId="16" fillId="0" borderId="111" xfId="0" applyFont="1" applyBorder="1" applyAlignment="1">
      <alignment vertical="center"/>
    </xf>
    <xf numFmtId="0" fontId="16" fillId="0" borderId="3" xfId="0" applyFont="1" applyBorder="1" applyAlignment="1">
      <alignment vertical="center" wrapText="1"/>
    </xf>
    <xf numFmtId="0" fontId="16" fillId="0" borderId="112" xfId="0" applyFont="1" applyBorder="1" applyAlignment="1">
      <alignment vertical="center" wrapText="1"/>
    </xf>
    <xf numFmtId="0" fontId="16" fillId="0" borderId="113" xfId="0" applyFont="1" applyBorder="1" applyAlignment="1">
      <alignment vertical="center" wrapText="1"/>
    </xf>
    <xf numFmtId="0" fontId="16" fillId="0" borderId="114" xfId="0" applyFont="1" applyBorder="1" applyAlignment="1">
      <alignment vertical="center"/>
    </xf>
    <xf numFmtId="0" fontId="16" fillId="0" borderId="93" xfId="0" applyFont="1" applyBorder="1" applyAlignment="1">
      <alignment vertical="center" wrapText="1"/>
    </xf>
    <xf numFmtId="0" fontId="16" fillId="0" borderId="93" xfId="0" applyFont="1" applyBorder="1" applyAlignment="1">
      <alignment vertical="center"/>
    </xf>
    <xf numFmtId="0" fontId="33" fillId="0" borderId="109" xfId="0" applyFont="1" applyBorder="1" applyAlignment="1" applyProtection="1">
      <alignment horizontal="left" vertical="center" wrapText="1"/>
      <protection locked="0"/>
    </xf>
    <xf numFmtId="0" fontId="16" fillId="0" borderId="116" xfId="0" applyFont="1" applyBorder="1" applyAlignment="1" applyProtection="1">
      <alignment horizontal="left" vertical="center" wrapText="1"/>
      <protection locked="0"/>
    </xf>
    <xf numFmtId="0" fontId="33" fillId="0" borderId="117" xfId="0" applyFont="1" applyBorder="1" applyAlignment="1" applyProtection="1">
      <alignment horizontal="left" vertical="center" wrapText="1"/>
      <protection locked="0"/>
    </xf>
    <xf numFmtId="0" fontId="33" fillId="0" borderId="111" xfId="0" applyFont="1" applyBorder="1" applyAlignment="1">
      <alignment vertical="center" wrapText="1"/>
    </xf>
    <xf numFmtId="0" fontId="16" fillId="0" borderId="118" xfId="0" applyFont="1" applyBorder="1" applyAlignment="1" applyProtection="1">
      <alignment horizontal="left" vertical="center" wrapText="1"/>
      <protection locked="0"/>
    </xf>
    <xf numFmtId="0" fontId="33" fillId="0" borderId="117" xfId="0" applyFont="1" applyBorder="1" applyAlignment="1" applyProtection="1">
      <alignment horizontal="center" vertical="center" wrapText="1"/>
      <protection locked="0"/>
    </xf>
    <xf numFmtId="0" fontId="34" fillId="0" borderId="111" xfId="0" applyFont="1" applyBorder="1" applyAlignment="1" applyProtection="1">
      <alignment horizontal="left" vertical="center" wrapText="1"/>
      <protection locked="0"/>
    </xf>
    <xf numFmtId="0" fontId="16" fillId="0" borderId="1" xfId="0" applyFont="1" applyBorder="1" applyAlignment="1">
      <alignment horizontal="center" vertical="center"/>
    </xf>
    <xf numFmtId="17" fontId="16" fillId="0" borderId="1" xfId="0" applyNumberFormat="1" applyFont="1" applyBorder="1" applyAlignment="1">
      <alignment horizontal="center" vertical="center"/>
    </xf>
    <xf numFmtId="0" fontId="16" fillId="0" borderId="9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13" xfId="0" applyFont="1" applyBorder="1" applyAlignment="1">
      <alignment horizontal="center" vertical="center" wrapText="1"/>
    </xf>
    <xf numFmtId="0" fontId="16" fillId="0" borderId="111" xfId="0" applyFont="1" applyBorder="1" applyAlignment="1">
      <alignment horizontal="center" vertical="center" wrapText="1"/>
    </xf>
    <xf numFmtId="0" fontId="16" fillId="0" borderId="93" xfId="0" applyFont="1" applyBorder="1" applyAlignment="1">
      <alignment horizontal="center" vertical="center"/>
    </xf>
    <xf numFmtId="0" fontId="38" fillId="4" borderId="64" xfId="0" applyFont="1" applyFill="1" applyBorder="1" applyAlignment="1">
      <alignment horizontal="center" vertical="center" wrapText="1"/>
    </xf>
    <xf numFmtId="17" fontId="16" fillId="0" borderId="1" xfId="0" applyNumberFormat="1" applyFont="1" applyBorder="1" applyAlignment="1">
      <alignment horizontal="center" vertical="center" wrapText="1"/>
    </xf>
    <xf numFmtId="0" fontId="16" fillId="0" borderId="111" xfId="0" applyFont="1" applyBorder="1" applyAlignment="1">
      <alignment horizontal="left" vertical="center" wrapText="1"/>
    </xf>
    <xf numFmtId="0" fontId="16" fillId="0" borderId="121" xfId="0" applyFont="1" applyBorder="1" applyAlignment="1">
      <alignment horizontal="left" vertical="center" wrapText="1"/>
    </xf>
    <xf numFmtId="0" fontId="16" fillId="0" borderId="99" xfId="0" applyFont="1" applyBorder="1" applyAlignment="1">
      <alignment vertical="center" wrapText="1"/>
    </xf>
    <xf numFmtId="0" fontId="16" fillId="0" borderId="86" xfId="0" applyFont="1" applyBorder="1" applyAlignment="1">
      <alignment vertical="center" wrapText="1"/>
    </xf>
    <xf numFmtId="0" fontId="40" fillId="0" borderId="1" xfId="0" applyFont="1" applyBorder="1" applyAlignment="1" applyProtection="1">
      <alignment vertical="center" wrapText="1"/>
      <protection locked="0"/>
    </xf>
    <xf numFmtId="0" fontId="16" fillId="0" borderId="107" xfId="0" applyFont="1" applyBorder="1" applyAlignment="1">
      <alignment horizontal="left" vertical="center" wrapText="1"/>
    </xf>
    <xf numFmtId="0" fontId="16" fillId="0" borderId="89" xfId="0" applyFont="1" applyBorder="1" applyAlignment="1">
      <alignment vertical="center" wrapText="1"/>
    </xf>
    <xf numFmtId="0" fontId="16" fillId="0" borderId="98" xfId="0" applyFont="1" applyBorder="1" applyAlignment="1">
      <alignment vertical="center" wrapText="1"/>
    </xf>
    <xf numFmtId="0" fontId="15" fillId="8" borderId="85" xfId="0" applyFont="1" applyFill="1" applyBorder="1" applyAlignment="1" applyProtection="1">
      <alignment horizontal="left" vertical="center" wrapText="1"/>
      <protection locked="0"/>
    </xf>
    <xf numFmtId="0" fontId="16" fillId="0" borderId="120" xfId="0" applyFont="1" applyBorder="1" applyAlignment="1">
      <alignment horizontal="left" vertical="center" wrapText="1"/>
    </xf>
    <xf numFmtId="0" fontId="16" fillId="0" borderId="91" xfId="0" applyFont="1" applyBorder="1" applyAlignment="1" applyProtection="1">
      <alignment horizontal="left" vertical="center" wrapText="1"/>
      <protection locked="0"/>
    </xf>
    <xf numFmtId="0" fontId="40" fillId="0" borderId="1" xfId="0" applyFont="1" applyBorder="1" applyAlignment="1">
      <alignment vertical="center"/>
    </xf>
    <xf numFmtId="0" fontId="40" fillId="0" borderId="1" xfId="0" applyFont="1" applyBorder="1" applyAlignment="1">
      <alignment horizontal="center" vertical="center"/>
    </xf>
    <xf numFmtId="0" fontId="40" fillId="0" borderId="111" xfId="0" applyFont="1" applyBorder="1" applyAlignment="1">
      <alignment vertical="center"/>
    </xf>
    <xf numFmtId="0" fontId="40" fillId="0" borderId="111" xfId="0" applyFont="1" applyBorder="1" applyAlignment="1">
      <alignment horizontal="center" vertical="center"/>
    </xf>
    <xf numFmtId="0" fontId="36" fillId="22" borderId="0" xfId="0" applyFont="1" applyFill="1" applyAlignment="1">
      <alignment horizontal="center"/>
    </xf>
    <xf numFmtId="0" fontId="16" fillId="0" borderId="123" xfId="0" applyFont="1" applyBorder="1" applyAlignment="1" applyProtection="1">
      <alignment horizontal="center" vertical="center" wrapText="1"/>
      <protection locked="0"/>
    </xf>
    <xf numFmtId="0" fontId="16" fillId="0" borderId="124" xfId="0" applyFont="1" applyBorder="1" applyAlignment="1" applyProtection="1">
      <alignment horizontal="left" vertical="center" wrapText="1"/>
      <protection locked="0"/>
    </xf>
    <xf numFmtId="0" fontId="16" fillId="0" borderId="125" xfId="0" applyFont="1" applyBorder="1" applyAlignment="1" applyProtection="1">
      <alignment horizontal="center" vertical="center" wrapText="1"/>
      <protection locked="0"/>
    </xf>
    <xf numFmtId="0" fontId="16" fillId="0" borderId="123" xfId="0" applyFont="1" applyBorder="1" applyAlignment="1" applyProtection="1">
      <alignment vertical="center" wrapText="1"/>
      <protection locked="0"/>
    </xf>
    <xf numFmtId="0" fontId="27" fillId="4" borderId="0" xfId="0" applyFont="1" applyFill="1" applyAlignment="1">
      <alignment horizontal="center"/>
    </xf>
    <xf numFmtId="0" fontId="19" fillId="18" borderId="0" xfId="0" applyFont="1" applyFill="1" applyAlignment="1">
      <alignment horizontal="center"/>
    </xf>
    <xf numFmtId="0" fontId="12" fillId="4" borderId="43"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4" fillId="15" borderId="35" xfId="0" applyFont="1" applyFill="1" applyBorder="1" applyAlignment="1" applyProtection="1">
      <alignment horizontal="left" vertical="top"/>
      <protection locked="0"/>
    </xf>
    <xf numFmtId="0" fontId="4" fillId="15" borderId="36" xfId="0" applyFont="1" applyFill="1" applyBorder="1" applyAlignment="1" applyProtection="1">
      <alignment horizontal="left" vertical="top"/>
      <protection locked="0"/>
    </xf>
    <xf numFmtId="0" fontId="4" fillId="15" borderId="37" xfId="0" applyFont="1" applyFill="1" applyBorder="1" applyAlignment="1" applyProtection="1">
      <alignment horizontal="left" vertical="top"/>
      <protection locked="0"/>
    </xf>
    <xf numFmtId="0" fontId="3" fillId="2" borderId="48" xfId="0" applyFont="1" applyFill="1" applyBorder="1" applyAlignment="1">
      <alignment horizontal="left" vertical="center"/>
    </xf>
    <xf numFmtId="0" fontId="3" fillId="2" borderId="29" xfId="0" applyFont="1" applyFill="1" applyBorder="1" applyAlignment="1">
      <alignment horizontal="left" vertical="center"/>
    </xf>
    <xf numFmtId="0" fontId="3" fillId="2" borderId="49" xfId="0" applyFont="1" applyFill="1" applyBorder="1" applyAlignment="1">
      <alignment horizontal="left" vertical="center"/>
    </xf>
    <xf numFmtId="0" fontId="18" fillId="15" borderId="48" xfId="0" applyFont="1" applyFill="1" applyBorder="1" applyAlignment="1" applyProtection="1">
      <alignment horizontal="left" vertical="top" wrapText="1"/>
      <protection locked="0"/>
    </xf>
    <xf numFmtId="0" fontId="18" fillId="15" borderId="29" xfId="0" applyFont="1" applyFill="1" applyBorder="1" applyAlignment="1" applyProtection="1">
      <alignment horizontal="left" vertical="top" wrapText="1"/>
      <protection locked="0"/>
    </xf>
    <xf numFmtId="0" fontId="18" fillId="15" borderId="49" xfId="0" applyFont="1" applyFill="1" applyBorder="1" applyAlignment="1" applyProtection="1">
      <alignment horizontal="left" vertical="top" wrapText="1"/>
      <protection locked="0"/>
    </xf>
    <xf numFmtId="0" fontId="3" fillId="2" borderId="48"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4" borderId="48" xfId="0" applyFont="1" applyFill="1" applyBorder="1" applyAlignment="1">
      <alignment horizontal="center" vertical="top" wrapText="1"/>
    </xf>
    <xf numFmtId="0" fontId="3" fillId="4" borderId="29" xfId="0" applyFont="1" applyFill="1" applyBorder="1" applyAlignment="1">
      <alignment horizontal="center" vertical="top" wrapText="1"/>
    </xf>
    <xf numFmtId="0" fontId="16" fillId="0" borderId="48" xfId="0" applyFont="1" applyBorder="1" applyAlignment="1">
      <alignment horizontal="left" vertical="top" wrapText="1"/>
    </xf>
    <xf numFmtId="0" fontId="16" fillId="0" borderId="29" xfId="0" applyFont="1" applyBorder="1" applyAlignment="1">
      <alignment horizontal="left" vertical="top" wrapText="1"/>
    </xf>
    <xf numFmtId="0" fontId="16" fillId="0" borderId="49" xfId="0" applyFont="1" applyBorder="1" applyAlignment="1">
      <alignment horizontal="left" vertical="top" wrapText="1"/>
    </xf>
    <xf numFmtId="0" fontId="3" fillId="2" borderId="52"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8" fillId="0" borderId="48" xfId="0" applyFont="1" applyBorder="1" applyAlignment="1">
      <alignment horizontal="left" vertical="top" wrapText="1"/>
    </xf>
    <xf numFmtId="0" fontId="18" fillId="0" borderId="29" xfId="0" applyFont="1" applyBorder="1" applyAlignment="1">
      <alignment horizontal="left" vertical="top" wrapText="1"/>
    </xf>
    <xf numFmtId="0" fontId="18" fillId="0" borderId="49" xfId="0" applyFont="1" applyBorder="1" applyAlignment="1">
      <alignment horizontal="left" vertical="top" wrapText="1"/>
    </xf>
    <xf numFmtId="0" fontId="3" fillId="4" borderId="55" xfId="0" applyFont="1" applyFill="1" applyBorder="1" applyAlignment="1">
      <alignment horizontal="center" vertical="top" wrapText="1"/>
    </xf>
    <xf numFmtId="0" fontId="3" fillId="4" borderId="56" xfId="0" applyFont="1" applyFill="1" applyBorder="1" applyAlignment="1">
      <alignment horizontal="center" vertical="top" wrapText="1"/>
    </xf>
    <xf numFmtId="0" fontId="3" fillId="4" borderId="57" xfId="0" applyFont="1" applyFill="1" applyBorder="1" applyAlignment="1">
      <alignment horizontal="center" vertical="top" wrapText="1"/>
    </xf>
    <xf numFmtId="0" fontId="18" fillId="15" borderId="55" xfId="0" applyFont="1" applyFill="1" applyBorder="1" applyAlignment="1" applyProtection="1">
      <alignment horizontal="left" vertical="top" wrapText="1"/>
      <protection locked="0"/>
    </xf>
    <xf numFmtId="0" fontId="18" fillId="15" borderId="58" xfId="0" applyFont="1" applyFill="1" applyBorder="1" applyAlignment="1" applyProtection="1">
      <alignment horizontal="left" vertical="top" wrapText="1"/>
      <protection locked="0"/>
    </xf>
    <xf numFmtId="0" fontId="18" fillId="15" borderId="59" xfId="0" applyFont="1" applyFill="1" applyBorder="1" applyAlignment="1" applyProtection="1">
      <alignment horizontal="left" vertical="top" wrapText="1"/>
      <protection locked="0"/>
    </xf>
    <xf numFmtId="0" fontId="0" fillId="0" borderId="0" xfId="0" applyAlignment="1">
      <alignment horizontal="center"/>
    </xf>
    <xf numFmtId="0" fontId="3" fillId="2" borderId="50"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18" fillId="0" borderId="40" xfId="0" applyFont="1" applyBorder="1" applyAlignment="1">
      <alignment horizontal="left" vertical="top" wrapText="1"/>
    </xf>
    <xf numFmtId="0" fontId="18" fillId="0" borderId="41" xfId="0" applyFont="1" applyBorder="1" applyAlignment="1">
      <alignment horizontal="left" vertical="top" wrapText="1"/>
    </xf>
    <xf numFmtId="0" fontId="18" fillId="0" borderId="42" xfId="0" applyFont="1" applyBorder="1" applyAlignment="1">
      <alignment horizontal="left" vertical="top" wrapText="1"/>
    </xf>
    <xf numFmtId="0" fontId="19" fillId="15" borderId="29" xfId="0" applyFont="1" applyFill="1" applyBorder="1" applyAlignment="1" applyProtection="1">
      <alignment horizontal="left" vertical="top" wrapText="1"/>
      <protection locked="0"/>
    </xf>
    <xf numFmtId="0" fontId="19" fillId="15" borderId="49" xfId="0" applyFont="1" applyFill="1" applyBorder="1" applyAlignment="1" applyProtection="1">
      <alignment horizontal="left" vertical="top" wrapText="1"/>
      <protection locked="0"/>
    </xf>
    <xf numFmtId="0" fontId="18" fillId="15" borderId="57" xfId="0" applyFont="1" applyFill="1" applyBorder="1" applyAlignment="1" applyProtection="1">
      <alignment horizontal="left" vertical="top" wrapText="1"/>
      <protection locked="0"/>
    </xf>
    <xf numFmtId="0" fontId="33" fillId="0" borderId="4" xfId="0" applyFont="1" applyBorder="1" applyAlignment="1">
      <alignment horizontal="center" vertical="center" wrapText="1"/>
    </xf>
    <xf numFmtId="0" fontId="33" fillId="0" borderId="109" xfId="0" applyFont="1" applyBorder="1" applyAlignment="1" applyProtection="1">
      <alignment horizontal="center" vertical="center" wrapText="1"/>
      <protection locked="0"/>
    </xf>
    <xf numFmtId="0" fontId="15" fillId="0" borderId="85" xfId="0" applyFont="1" applyBorder="1" applyAlignment="1" applyProtection="1">
      <alignment horizontal="left" vertical="center" wrapText="1"/>
      <protection locked="0"/>
    </xf>
    <xf numFmtId="0" fontId="15" fillId="0" borderId="86" xfId="0" applyFont="1" applyBorder="1" applyAlignment="1" applyProtection="1">
      <alignment horizontal="left" vertical="center" wrapText="1"/>
      <protection locked="0"/>
    </xf>
    <xf numFmtId="0" fontId="15" fillId="0" borderId="87" xfId="0" applyFont="1" applyBorder="1" applyAlignment="1" applyProtection="1">
      <alignment horizontal="left" vertical="center" wrapText="1"/>
      <protection locked="0"/>
    </xf>
    <xf numFmtId="0" fontId="33" fillId="0" borderId="79" xfId="0" applyFont="1" applyBorder="1" applyAlignment="1" applyProtection="1">
      <alignment horizontal="center" vertical="center" wrapText="1"/>
      <protection locked="0"/>
    </xf>
    <xf numFmtId="0" fontId="33" fillId="0" borderId="4" xfId="0" applyFont="1" applyBorder="1" applyAlignment="1" applyProtection="1">
      <alignment horizontal="center" vertical="center" wrapText="1"/>
      <protection locked="0"/>
    </xf>
    <xf numFmtId="0" fontId="33" fillId="0" borderId="81" xfId="0" applyFont="1" applyBorder="1" applyAlignment="1" applyProtection="1">
      <alignment horizontal="center" vertical="center" wrapText="1"/>
      <protection locked="0"/>
    </xf>
    <xf numFmtId="0" fontId="33" fillId="0" borderId="108" xfId="0" applyFont="1" applyBorder="1" applyAlignment="1" applyProtection="1">
      <alignment horizontal="center" vertical="center" wrapText="1"/>
      <protection locked="0"/>
    </xf>
    <xf numFmtId="0" fontId="33" fillId="0" borderId="79" xfId="0" applyFont="1" applyBorder="1" applyAlignment="1">
      <alignment horizontal="center" vertical="center" wrapText="1"/>
    </xf>
    <xf numFmtId="0" fontId="40" fillId="0" borderId="79" xfId="0" applyFont="1" applyBorder="1" applyAlignment="1" applyProtection="1">
      <alignment horizontal="center" vertical="center" wrapText="1"/>
      <protection locked="0"/>
    </xf>
    <xf numFmtId="0" fontId="40" fillId="0" borderId="4" xfId="0" applyFont="1" applyBorder="1" applyAlignment="1" applyProtection="1">
      <alignment horizontal="center" vertical="center" wrapText="1"/>
      <protection locked="0"/>
    </xf>
    <xf numFmtId="0" fontId="40" fillId="0" borderId="81" xfId="0" applyFont="1" applyBorder="1" applyAlignment="1" applyProtection="1">
      <alignment horizontal="center" vertical="center" wrapText="1"/>
      <protection locked="0"/>
    </xf>
    <xf numFmtId="0" fontId="35" fillId="0" borderId="86" xfId="0" applyFont="1" applyBorder="1" applyAlignment="1">
      <alignment horizontal="center" vertical="center" wrapText="1"/>
    </xf>
    <xf numFmtId="0" fontId="35" fillId="0" borderId="109" xfId="0" applyFont="1" applyBorder="1" applyAlignment="1" applyProtection="1">
      <alignment horizontal="center" vertical="center" wrapText="1"/>
      <protection locked="0"/>
    </xf>
    <xf numFmtId="0" fontId="33" fillId="0" borderId="115" xfId="0" applyFont="1" applyBorder="1" applyAlignment="1">
      <alignment horizontal="center" vertical="center" wrapText="1"/>
    </xf>
    <xf numFmtId="0" fontId="33" fillId="0" borderId="119" xfId="0" applyFont="1" applyBorder="1" applyAlignment="1" applyProtection="1">
      <alignment horizontal="center" vertical="center" wrapText="1"/>
      <protection locked="0"/>
    </xf>
    <xf numFmtId="0" fontId="1" fillId="22" borderId="34" xfId="0" applyFont="1" applyFill="1" applyBorder="1" applyAlignment="1">
      <alignment horizontal="center" vertical="top" wrapText="1"/>
    </xf>
    <xf numFmtId="0" fontId="17" fillId="22" borderId="34" xfId="0" applyFont="1" applyFill="1" applyBorder="1" applyAlignment="1">
      <alignment horizontal="center" vertical="top" wrapText="1"/>
    </xf>
    <xf numFmtId="0" fontId="3" fillId="4" borderId="64" xfId="0" applyFont="1" applyFill="1" applyBorder="1" applyAlignment="1">
      <alignment horizontal="center" vertical="center" wrapText="1"/>
    </xf>
    <xf numFmtId="0" fontId="3" fillId="4" borderId="75"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74" xfId="0" applyFont="1" applyFill="1" applyBorder="1" applyAlignment="1">
      <alignment horizontal="center" vertical="center" wrapText="1"/>
    </xf>
    <xf numFmtId="0" fontId="3" fillId="4" borderId="62"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7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78"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4" borderId="76" xfId="0" applyFont="1" applyFill="1" applyBorder="1" applyAlignment="1">
      <alignment horizontal="center" vertical="center" wrapText="1"/>
    </xf>
    <xf numFmtId="0" fontId="16" fillId="0" borderId="79"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5" fillId="0" borderId="91" xfId="0" applyFont="1" applyBorder="1" applyAlignment="1" applyProtection="1">
      <alignment horizontal="left" vertical="center" wrapText="1"/>
      <protection locked="0"/>
    </xf>
    <xf numFmtId="0" fontId="15" fillId="0" borderId="92" xfId="0" applyFont="1" applyBorder="1" applyAlignment="1" applyProtection="1">
      <alignment horizontal="left" vertical="center" wrapText="1"/>
      <protection locked="0"/>
    </xf>
    <xf numFmtId="0" fontId="15" fillId="0" borderId="122" xfId="0" applyFont="1" applyBorder="1" applyAlignment="1" applyProtection="1">
      <alignment horizontal="left" vertical="center" wrapText="1"/>
      <protection locked="0"/>
    </xf>
    <xf numFmtId="0" fontId="40" fillId="0" borderId="80" xfId="0" applyFont="1" applyBorder="1" applyAlignment="1" applyProtection="1">
      <alignment horizontal="center" vertical="center" wrapText="1"/>
      <protection locked="0"/>
    </xf>
    <xf numFmtId="0" fontId="40" fillId="0" borderId="1" xfId="0" applyFont="1" applyBorder="1" applyAlignment="1" applyProtection="1">
      <alignment horizontal="center" vertical="center" wrapText="1"/>
      <protection locked="0"/>
    </xf>
    <xf numFmtId="0" fontId="40" fillId="0" borderId="82" xfId="0" applyFont="1" applyBorder="1" applyAlignment="1" applyProtection="1">
      <alignment horizontal="center" vertical="center" wrapText="1"/>
      <protection locked="0"/>
    </xf>
    <xf numFmtId="0" fontId="1" fillId="23" borderId="34" xfId="0" applyFont="1" applyFill="1" applyBorder="1" applyAlignment="1">
      <alignment horizontal="center"/>
    </xf>
    <xf numFmtId="0" fontId="3" fillId="4" borderId="106" xfId="0" applyFont="1" applyFill="1" applyBorder="1" applyAlignment="1">
      <alignment horizontal="center" vertical="center" wrapText="1"/>
    </xf>
    <xf numFmtId="0" fontId="3" fillId="4" borderId="107"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10" xfId="0" applyFont="1" applyFill="1" applyBorder="1" applyAlignment="1">
      <alignment horizontal="center" vertical="center" wrapText="1"/>
    </xf>
    <xf numFmtId="0" fontId="3" fillId="4" borderId="88" xfId="0" applyFont="1" applyFill="1" applyBorder="1" applyAlignment="1">
      <alignment horizontal="center" vertical="center" wrapText="1"/>
    </xf>
    <xf numFmtId="0" fontId="5" fillId="2" borderId="34" xfId="0" applyFont="1" applyFill="1" applyBorder="1" applyAlignment="1">
      <alignment horizontal="left"/>
    </xf>
    <xf numFmtId="0" fontId="20" fillId="2" borderId="26" xfId="0" applyFont="1" applyFill="1" applyBorder="1" applyAlignment="1">
      <alignment horizontal="left" vertical="center"/>
    </xf>
    <xf numFmtId="0" fontId="20" fillId="2" borderId="27" xfId="0" applyFont="1" applyFill="1" applyBorder="1" applyAlignment="1">
      <alignment horizontal="center" vertical="center" wrapText="1"/>
    </xf>
    <xf numFmtId="0" fontId="20" fillId="2" borderId="63"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7" fillId="4" borderId="26" xfId="0" applyFont="1" applyFill="1" applyBorder="1" applyAlignment="1">
      <alignment horizontal="left" vertical="top" wrapText="1"/>
    </xf>
    <xf numFmtId="0" fontId="21" fillId="15" borderId="27" xfId="0" applyFont="1" applyFill="1" applyBorder="1" applyAlignment="1" applyProtection="1">
      <alignment horizontal="left"/>
      <protection locked="0"/>
    </xf>
    <xf numFmtId="0" fontId="21" fillId="15" borderId="63" xfId="0" applyFont="1" applyFill="1" applyBorder="1" applyAlignment="1" applyProtection="1">
      <alignment horizontal="left"/>
      <protection locked="0"/>
    </xf>
    <xf numFmtId="0" fontId="21" fillId="15" borderId="28" xfId="0" applyFont="1" applyFill="1" applyBorder="1" applyAlignment="1" applyProtection="1">
      <alignment horizontal="left"/>
      <protection locked="0"/>
    </xf>
    <xf numFmtId="0" fontId="1" fillId="4" borderId="32" xfId="0" applyFont="1" applyFill="1" applyBorder="1" applyAlignment="1">
      <alignment horizontal="center" vertical="center" wrapText="1"/>
    </xf>
    <xf numFmtId="0" fontId="1" fillId="4" borderId="73"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20" fillId="2" borderId="83" xfId="0" applyFont="1" applyFill="1" applyBorder="1" applyAlignment="1">
      <alignment horizontal="center" vertical="center" wrapText="1"/>
    </xf>
    <xf numFmtId="0" fontId="20" fillId="2" borderId="84" xfId="0" applyFont="1" applyFill="1" applyBorder="1" applyAlignment="1">
      <alignment horizontal="center" vertical="center" wrapText="1"/>
    </xf>
    <xf numFmtId="0" fontId="4" fillId="15" borderId="27" xfId="0" applyFont="1" applyFill="1" applyBorder="1" applyAlignment="1" applyProtection="1">
      <alignment horizontal="center" vertical="center"/>
      <protection locked="0"/>
    </xf>
    <xf numFmtId="0" fontId="4" fillId="15" borderId="28" xfId="0" applyFont="1" applyFill="1" applyBorder="1" applyAlignment="1" applyProtection="1">
      <alignment horizontal="center" vertical="center"/>
      <protection locked="0"/>
    </xf>
    <xf numFmtId="0" fontId="1" fillId="4" borderId="27" xfId="0" applyFont="1" applyFill="1" applyBorder="1" applyAlignment="1">
      <alignment horizontal="center" vertical="center" wrapText="1"/>
    </xf>
    <xf numFmtId="0" fontId="1" fillId="4" borderId="63"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3" fillId="4" borderId="70" xfId="0" applyFont="1" applyFill="1" applyBorder="1" applyAlignment="1">
      <alignment horizontal="center"/>
    </xf>
    <xf numFmtId="0" fontId="3" fillId="4" borderId="72" xfId="0" applyFont="1" applyFill="1" applyBorder="1" applyAlignment="1">
      <alignment horizontal="center"/>
    </xf>
    <xf numFmtId="0" fontId="3" fillId="4" borderId="71" xfId="0" applyFont="1" applyFill="1" applyBorder="1" applyAlignment="1">
      <alignment horizontal="center"/>
    </xf>
    <xf numFmtId="0" fontId="0" fillId="11" borderId="15" xfId="0" applyFill="1" applyBorder="1" applyAlignment="1">
      <alignment horizontal="left" vertical="center" wrapText="1"/>
    </xf>
    <xf numFmtId="0" fontId="0" fillId="11" borderId="10" xfId="0" applyFill="1" applyBorder="1" applyAlignment="1">
      <alignment horizontal="left" vertical="center" wrapText="1"/>
    </xf>
    <xf numFmtId="0" fontId="0" fillId="11" borderId="16" xfId="0" applyFill="1" applyBorder="1" applyAlignment="1">
      <alignment horizontal="left" vertical="center" wrapText="1"/>
    </xf>
    <xf numFmtId="0" fontId="8" fillId="5" borderId="1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center" vertical="center" wrapText="1"/>
    </xf>
    <xf numFmtId="0" fontId="2" fillId="11" borderId="22"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0" borderId="20" xfId="0" applyFont="1" applyFill="1" applyBorder="1" applyAlignment="1">
      <alignment horizontal="center" vertical="center" wrapText="1"/>
    </xf>
    <xf numFmtId="0" fontId="2" fillId="10" borderId="21"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cellXfs>
  <cellStyles count="3">
    <cellStyle name="Normal" xfId="0" builtinId="0"/>
    <cellStyle name="Normal 2" xfId="1"/>
    <cellStyle name="Normal 3" xfId="2"/>
  </cellStyles>
  <dxfs count="36">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00B050"/>
        </patternFill>
      </fill>
    </dxf>
    <dxf>
      <fill>
        <patternFill>
          <bgColor rgb="FFFFFF00"/>
        </patternFill>
      </fill>
    </dxf>
    <dxf>
      <fill>
        <patternFill>
          <bgColor rgb="FFFFC000"/>
        </patternFill>
      </fill>
    </dxf>
    <dxf>
      <font>
        <color theme="0"/>
      </font>
      <fill>
        <patternFill>
          <bgColor rgb="FFFF0000"/>
        </patternFill>
      </fill>
    </dxf>
    <dxf>
      <font>
        <color theme="0"/>
      </font>
      <fill>
        <patternFill>
          <bgColor rgb="FF00B050"/>
        </patternFill>
      </fill>
    </dxf>
    <dxf>
      <fill>
        <patternFill>
          <bgColor rgb="FFFFFF00"/>
        </patternFill>
      </fill>
    </dxf>
    <dxf>
      <fill>
        <patternFill>
          <bgColor rgb="FFFFC000"/>
        </patternFill>
      </fill>
    </dxf>
    <dxf>
      <font>
        <color theme="0"/>
      </font>
      <fill>
        <patternFill>
          <bgColor rgb="FFFF0000"/>
        </patternFill>
      </fill>
    </dxf>
    <dxf>
      <fill>
        <patternFill>
          <bgColor rgb="FF00B050"/>
        </patternFill>
      </fill>
    </dxf>
    <dxf>
      <fill>
        <patternFill>
          <bgColor rgb="FFFFFF00"/>
        </patternFill>
      </fill>
    </dxf>
    <dxf>
      <fill>
        <patternFill>
          <bgColor rgb="FFFFC000"/>
        </patternFill>
      </fill>
    </dxf>
    <dxf>
      <font>
        <color theme="0"/>
      </font>
      <fill>
        <patternFill>
          <bgColor rgb="FFFF0000"/>
        </patternFill>
      </fill>
    </dxf>
    <dxf>
      <font>
        <color rgb="FF9C0006"/>
      </font>
      <fill>
        <patternFill>
          <bgColor rgb="FFFFC7CE"/>
        </patternFill>
      </fill>
    </dxf>
    <dxf>
      <font>
        <color rgb="FF006100"/>
      </font>
      <fill>
        <patternFill>
          <bgColor rgb="FFC6EFCE"/>
        </patternFill>
      </fill>
    </dxf>
    <dxf>
      <fill>
        <patternFill>
          <bgColor theme="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70C0"/>
      </font>
      <fill>
        <patternFill>
          <bgColor theme="4" tint="0.59996337778862885"/>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371475</xdr:colOff>
          <xdr:row>1</xdr:row>
          <xdr:rowOff>76200</xdr:rowOff>
        </xdr:from>
        <xdr:to>
          <xdr:col>11</xdr:col>
          <xdr:colOff>581025</xdr:colOff>
          <xdr:row>3</xdr:row>
          <xdr:rowOff>95250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AU" sz="1100" b="0" i="0" u="none" strike="noStrike" baseline="0">
                  <a:solidFill>
                    <a:srgbClr val="000000"/>
                  </a:solidFill>
                  <a:latin typeface="Calibri"/>
                  <a:cs typeface="Calibri"/>
                </a:rPr>
                <a:t>Print final WRAC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4</xdr:row>
          <xdr:rowOff>104775</xdr:rowOff>
        </xdr:from>
        <xdr:to>
          <xdr:col>11</xdr:col>
          <xdr:colOff>581025</xdr:colOff>
          <xdr:row>6</xdr:row>
          <xdr:rowOff>123825</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AU" sz="1100" b="0" i="0" u="none" strike="noStrike" baseline="0">
                  <a:solidFill>
                    <a:srgbClr val="000000"/>
                  </a:solidFill>
                  <a:latin typeface="Calibri"/>
                  <a:cs typeface="Calibri"/>
                </a:rPr>
                <a:t>Print references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47625</xdr:colOff>
          <xdr:row>0</xdr:row>
          <xdr:rowOff>19050</xdr:rowOff>
        </xdr:from>
        <xdr:to>
          <xdr:col>10</xdr:col>
          <xdr:colOff>590550</xdr:colOff>
          <xdr:row>0</xdr:row>
          <xdr:rowOff>304800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AU" sz="1100" b="0" i="0" u="none" strike="noStrike" baseline="0">
                  <a:solidFill>
                    <a:srgbClr val="FF0000"/>
                  </a:solidFill>
                  <a:latin typeface="Calibri"/>
                  <a:cs typeface="Calibri"/>
                </a:rPr>
                <a:t>Spell checker</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47625</xdr:colOff>
          <xdr:row>0</xdr:row>
          <xdr:rowOff>19050</xdr:rowOff>
        </xdr:from>
        <xdr:to>
          <xdr:col>1</xdr:col>
          <xdr:colOff>1200150</xdr:colOff>
          <xdr:row>1</xdr:row>
          <xdr:rowOff>114300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AU" sz="1100" b="0" i="0" u="none" strike="noStrike" baseline="0">
                  <a:solidFill>
                    <a:srgbClr val="FF0000"/>
                  </a:solidFill>
                  <a:latin typeface="Calibri"/>
                  <a:cs typeface="Calibri"/>
                </a:rPr>
                <a:t>Spell checker</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381000</xdr:colOff>
          <xdr:row>2</xdr:row>
          <xdr:rowOff>85725</xdr:rowOff>
        </xdr:from>
        <xdr:to>
          <xdr:col>7</xdr:col>
          <xdr:colOff>1533525</xdr:colOff>
          <xdr:row>3</xdr:row>
          <xdr:rowOff>76200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AU" sz="1100" b="0" i="0" u="none" strike="noStrike" baseline="0">
                  <a:solidFill>
                    <a:srgbClr val="FF0000"/>
                  </a:solidFill>
                  <a:latin typeface="Calibri"/>
                  <a:cs typeface="Calibri"/>
                </a:rPr>
                <a:t>Spell checker</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5.xml"/><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1"/>
    <pageSetUpPr fitToPage="1"/>
  </sheetPr>
  <dimension ref="B1:M34"/>
  <sheetViews>
    <sheetView showGridLines="0" workbookViewId="0">
      <selection activeCell="F36" sqref="F36"/>
    </sheetView>
  </sheetViews>
  <sheetFormatPr defaultRowHeight="15" x14ac:dyDescent="0.25"/>
  <cols>
    <col min="2" max="2" width="2.7109375" customWidth="1"/>
    <col min="3" max="8" width="20.85546875" customWidth="1"/>
    <col min="9" max="9" width="2.7109375" customWidth="1"/>
  </cols>
  <sheetData>
    <row r="1" spans="2:13" ht="15.75" thickBot="1" x14ac:dyDescent="0.3"/>
    <row r="2" spans="2:13" ht="9" customHeight="1" x14ac:dyDescent="0.25">
      <c r="B2" s="59"/>
      <c r="C2" s="60"/>
      <c r="D2" s="60"/>
      <c r="E2" s="60"/>
      <c r="F2" s="60"/>
      <c r="G2" s="60"/>
      <c r="H2" s="60"/>
      <c r="I2" s="61"/>
    </row>
    <row r="3" spans="2:13" ht="21" x14ac:dyDescent="0.35">
      <c r="B3" s="62"/>
      <c r="C3" s="213" t="s">
        <v>344</v>
      </c>
      <c r="D3" s="213"/>
      <c r="E3" s="213"/>
      <c r="F3" s="213"/>
      <c r="G3" s="213"/>
      <c r="H3" s="213"/>
      <c r="I3" s="63"/>
      <c r="M3" s="70" t="s">
        <v>367</v>
      </c>
    </row>
    <row r="4" spans="2:13" x14ac:dyDescent="0.25">
      <c r="B4" s="62"/>
      <c r="I4" s="63"/>
    </row>
    <row r="5" spans="2:13" x14ac:dyDescent="0.25">
      <c r="B5" s="62"/>
      <c r="C5" s="67" t="s">
        <v>343</v>
      </c>
      <c r="H5" s="41"/>
      <c r="I5" s="63"/>
    </row>
    <row r="6" spans="2:13" x14ac:dyDescent="0.25">
      <c r="B6" s="62"/>
      <c r="I6" s="63"/>
      <c r="M6" s="70" t="s">
        <v>366</v>
      </c>
    </row>
    <row r="7" spans="2:13" x14ac:dyDescent="0.25">
      <c r="B7" s="62"/>
      <c r="C7" s="214" t="s">
        <v>361</v>
      </c>
      <c r="D7" s="214"/>
      <c r="I7" s="63"/>
    </row>
    <row r="8" spans="2:13" x14ac:dyDescent="0.25">
      <c r="B8" s="62"/>
      <c r="I8" s="63"/>
    </row>
    <row r="9" spans="2:13" x14ac:dyDescent="0.25">
      <c r="B9" s="62"/>
      <c r="C9" s="69" t="s">
        <v>365</v>
      </c>
      <c r="I9" s="63"/>
    </row>
    <row r="10" spans="2:13" x14ac:dyDescent="0.25">
      <c r="B10" s="62"/>
      <c r="I10" s="63"/>
    </row>
    <row r="11" spans="2:13" x14ac:dyDescent="0.25">
      <c r="B11" s="62"/>
      <c r="C11" s="71" t="s">
        <v>354</v>
      </c>
      <c r="D11" s="72"/>
      <c r="E11" s="72"/>
      <c r="F11" s="72"/>
      <c r="G11" s="72"/>
      <c r="H11" s="72"/>
      <c r="I11" s="63"/>
    </row>
    <row r="12" spans="2:13" x14ac:dyDescent="0.25">
      <c r="B12" s="62"/>
      <c r="C12" s="72" t="s">
        <v>345</v>
      </c>
      <c r="D12" s="72"/>
      <c r="E12" s="72"/>
      <c r="F12" s="72"/>
      <c r="G12" s="72"/>
      <c r="H12" s="72"/>
      <c r="I12" s="63"/>
    </row>
    <row r="13" spans="2:13" x14ac:dyDescent="0.25">
      <c r="B13" s="62"/>
      <c r="C13" s="72" t="s">
        <v>346</v>
      </c>
      <c r="D13" s="72"/>
      <c r="E13" s="72"/>
      <c r="F13" s="72"/>
      <c r="G13" s="72"/>
      <c r="H13" s="72"/>
      <c r="I13" s="63"/>
    </row>
    <row r="14" spans="2:13" x14ac:dyDescent="0.25">
      <c r="B14" s="62"/>
      <c r="C14" s="72"/>
      <c r="D14" s="72"/>
      <c r="E14" s="72"/>
      <c r="F14" s="72"/>
      <c r="G14" s="72"/>
      <c r="H14" s="72"/>
      <c r="I14" s="63"/>
    </row>
    <row r="15" spans="2:13" x14ac:dyDescent="0.25">
      <c r="B15" s="62"/>
      <c r="C15" s="71" t="s">
        <v>355</v>
      </c>
      <c r="D15" s="72"/>
      <c r="E15" s="72"/>
      <c r="F15" s="72"/>
      <c r="G15" s="72"/>
      <c r="H15" s="72"/>
      <c r="I15" s="63"/>
    </row>
    <row r="16" spans="2:13" x14ac:dyDescent="0.25">
      <c r="B16" s="62"/>
      <c r="C16" s="72" t="s">
        <v>348</v>
      </c>
      <c r="D16" s="72"/>
      <c r="E16" s="72"/>
      <c r="F16" s="72"/>
      <c r="G16" s="72"/>
      <c r="H16" s="72"/>
      <c r="I16" s="63"/>
    </row>
    <row r="17" spans="2:9" x14ac:dyDescent="0.25">
      <c r="B17" s="62"/>
      <c r="C17" s="72" t="s">
        <v>347</v>
      </c>
      <c r="D17" s="72"/>
      <c r="E17" s="72"/>
      <c r="F17" s="72"/>
      <c r="G17" s="72"/>
      <c r="H17" s="72"/>
      <c r="I17" s="63"/>
    </row>
    <row r="18" spans="2:9" x14ac:dyDescent="0.25">
      <c r="B18" s="62"/>
      <c r="C18" s="72" t="s">
        <v>351</v>
      </c>
      <c r="D18" s="72"/>
      <c r="E18" s="72"/>
      <c r="F18" s="72"/>
      <c r="G18" s="72"/>
      <c r="H18" s="72"/>
      <c r="I18" s="63"/>
    </row>
    <row r="19" spans="2:9" x14ac:dyDescent="0.25">
      <c r="B19" s="62"/>
      <c r="C19" s="72" t="s">
        <v>360</v>
      </c>
      <c r="D19" s="72"/>
      <c r="E19" s="72"/>
      <c r="F19" s="72"/>
      <c r="G19" s="72"/>
      <c r="H19" s="72"/>
      <c r="I19" s="63"/>
    </row>
    <row r="20" spans="2:9" x14ac:dyDescent="0.25">
      <c r="B20" s="62"/>
      <c r="C20" s="72"/>
      <c r="D20" s="72"/>
      <c r="E20" s="72"/>
      <c r="F20" s="72"/>
      <c r="G20" s="72"/>
      <c r="H20" s="72"/>
      <c r="I20" s="63"/>
    </row>
    <row r="21" spans="2:9" x14ac:dyDescent="0.25">
      <c r="B21" s="62"/>
      <c r="C21" s="71" t="s">
        <v>356</v>
      </c>
      <c r="D21" s="72"/>
      <c r="E21" s="72"/>
      <c r="F21" s="72"/>
      <c r="G21" s="72"/>
      <c r="H21" s="72"/>
      <c r="I21" s="63"/>
    </row>
    <row r="22" spans="2:9" x14ac:dyDescent="0.25">
      <c r="B22" s="62"/>
      <c r="C22" s="72" t="s">
        <v>350</v>
      </c>
      <c r="D22" s="72"/>
      <c r="E22" s="72"/>
      <c r="F22" s="72"/>
      <c r="G22" s="72"/>
      <c r="H22" s="72"/>
      <c r="I22" s="63"/>
    </row>
    <row r="23" spans="2:9" x14ac:dyDescent="0.25">
      <c r="B23" s="62"/>
      <c r="C23" s="72" t="s">
        <v>352</v>
      </c>
      <c r="D23" s="72"/>
      <c r="E23" s="72"/>
      <c r="F23" s="72"/>
      <c r="G23" s="72"/>
      <c r="H23" s="72"/>
      <c r="I23" s="63"/>
    </row>
    <row r="24" spans="2:9" ht="15" customHeight="1" x14ac:dyDescent="0.25">
      <c r="B24" s="62"/>
      <c r="C24" s="72" t="s">
        <v>349</v>
      </c>
      <c r="D24" s="72"/>
      <c r="E24" s="72"/>
      <c r="F24" s="72"/>
      <c r="G24" s="72"/>
      <c r="H24" s="72"/>
      <c r="I24" s="63"/>
    </row>
    <row r="25" spans="2:9" ht="15" customHeight="1" x14ac:dyDescent="0.25">
      <c r="B25" s="62"/>
      <c r="C25" s="72" t="s">
        <v>359</v>
      </c>
      <c r="D25" s="72"/>
      <c r="E25" s="72"/>
      <c r="F25" s="72"/>
      <c r="G25" s="72"/>
      <c r="H25" s="72"/>
      <c r="I25" s="63"/>
    </row>
    <row r="26" spans="2:9" x14ac:dyDescent="0.25">
      <c r="B26" s="62"/>
      <c r="I26" s="63"/>
    </row>
    <row r="27" spans="2:9" x14ac:dyDescent="0.25">
      <c r="B27" s="62"/>
      <c r="C27" s="73" t="s">
        <v>357</v>
      </c>
      <c r="D27" s="74"/>
      <c r="E27" s="74"/>
      <c r="F27" s="74"/>
      <c r="G27" s="74"/>
      <c r="H27" s="74"/>
      <c r="I27" s="63"/>
    </row>
    <row r="28" spans="2:9" x14ac:dyDescent="0.25">
      <c r="B28" s="62"/>
      <c r="C28" s="74" t="s">
        <v>358</v>
      </c>
      <c r="D28" s="74"/>
      <c r="E28" s="74"/>
      <c r="F28" s="74"/>
      <c r="G28" s="74"/>
      <c r="H28" s="74"/>
      <c r="I28" s="63"/>
    </row>
    <row r="29" spans="2:9" x14ac:dyDescent="0.25">
      <c r="B29" s="62"/>
      <c r="I29" s="63"/>
    </row>
    <row r="30" spans="2:9" ht="9" customHeight="1" thickBot="1" x14ac:dyDescent="0.3">
      <c r="B30" s="64"/>
      <c r="C30" s="65"/>
      <c r="D30" s="65"/>
      <c r="E30" s="65"/>
      <c r="F30" s="65"/>
      <c r="G30" s="65"/>
      <c r="H30" s="65"/>
      <c r="I30" s="66"/>
    </row>
    <row r="34" spans="5:5" x14ac:dyDescent="0.25">
      <c r="E34" t="s">
        <v>353</v>
      </c>
    </row>
  </sheetData>
  <mergeCells count="2">
    <mergeCell ref="C3:H3"/>
    <mergeCell ref="C7:D7"/>
  </mergeCells>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exportaspdf">
                <anchor moveWithCells="1">
                  <from>
                    <xdr:col>9</xdr:col>
                    <xdr:colOff>371475</xdr:colOff>
                    <xdr:row>1</xdr:row>
                    <xdr:rowOff>76200</xdr:rowOff>
                  </from>
                  <to>
                    <xdr:col>11</xdr:col>
                    <xdr:colOff>581025</xdr:colOff>
                    <xdr:row>3</xdr:row>
                    <xdr:rowOff>95250</xdr:rowOff>
                  </to>
                </anchor>
              </controlPr>
            </control>
          </mc:Choice>
        </mc:AlternateContent>
        <mc:AlternateContent xmlns:mc="http://schemas.openxmlformats.org/markup-compatibility/2006">
          <mc:Choice Requires="x14">
            <control shapeId="9219" r:id="rId5" name="Button 3">
              <controlPr defaultSize="0" print="0" autoFill="0" autoPict="0" macro="[0]!exportas1pdf">
                <anchor moveWithCells="1">
                  <from>
                    <xdr:col>9</xdr:col>
                    <xdr:colOff>371475</xdr:colOff>
                    <xdr:row>4</xdr:row>
                    <xdr:rowOff>104775</xdr:rowOff>
                  </from>
                  <to>
                    <xdr:col>11</xdr:col>
                    <xdr:colOff>581025</xdr:colOff>
                    <xdr:row>6</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9" tint="0.59999389629810485"/>
  </sheetPr>
  <dimension ref="A1:J116"/>
  <sheetViews>
    <sheetView showGridLines="0" zoomScale="90" zoomScaleNormal="90" workbookViewId="0">
      <pane ySplit="2" topLeftCell="A11" activePane="bottomLeft" state="frozen"/>
      <selection activeCell="D16" sqref="D16"/>
      <selection pane="bottomLeft" activeCell="H2" sqref="H2"/>
    </sheetView>
  </sheetViews>
  <sheetFormatPr defaultRowHeight="15" x14ac:dyDescent="0.25"/>
  <cols>
    <col min="1" max="8" width="30.7109375" customWidth="1"/>
  </cols>
  <sheetData>
    <row r="1" spans="1:10" ht="31.5" x14ac:dyDescent="0.25">
      <c r="A1" s="215" t="s">
        <v>377</v>
      </c>
      <c r="B1" s="216"/>
      <c r="C1" s="216"/>
      <c r="D1" s="216"/>
      <c r="E1" s="216"/>
      <c r="F1" s="216"/>
      <c r="G1" s="216"/>
      <c r="H1" s="46"/>
    </row>
    <row r="2" spans="1:10" ht="15.75" customHeight="1" x14ac:dyDescent="0.25">
      <c r="A2" s="54" t="s">
        <v>3</v>
      </c>
      <c r="B2" s="217" t="s">
        <v>564</v>
      </c>
      <c r="C2" s="218"/>
      <c r="D2" s="218"/>
      <c r="E2" s="218"/>
      <c r="F2" s="219"/>
      <c r="G2" s="53" t="s">
        <v>186</v>
      </c>
      <c r="H2" s="77">
        <v>45358</v>
      </c>
    </row>
    <row r="3" spans="1:10" ht="15.75" x14ac:dyDescent="0.25">
      <c r="A3" s="220" t="s">
        <v>369</v>
      </c>
      <c r="B3" s="221"/>
      <c r="C3" s="221"/>
      <c r="D3" s="221"/>
      <c r="E3" s="221"/>
      <c r="F3" s="221"/>
      <c r="G3" s="221"/>
      <c r="H3" s="222"/>
    </row>
    <row r="4" spans="1:10" ht="69.599999999999994" customHeight="1" x14ac:dyDescent="0.25">
      <c r="A4" s="223" t="s">
        <v>565</v>
      </c>
      <c r="B4" s="224"/>
      <c r="C4" s="224"/>
      <c r="D4" s="224"/>
      <c r="E4" s="224"/>
      <c r="F4" s="224"/>
      <c r="G4" s="224"/>
      <c r="H4" s="225"/>
    </row>
    <row r="5" spans="1:10" ht="15.75" x14ac:dyDescent="0.25">
      <c r="A5" s="246" t="s">
        <v>183</v>
      </c>
      <c r="B5" s="247"/>
      <c r="C5" s="247"/>
      <c r="D5" s="247"/>
      <c r="E5" s="247"/>
      <c r="F5" s="247"/>
      <c r="G5" s="247"/>
      <c r="H5" s="248"/>
    </row>
    <row r="6" spans="1:10" ht="60" customHeight="1" x14ac:dyDescent="0.25">
      <c r="A6" s="249" t="s">
        <v>267</v>
      </c>
      <c r="B6" s="250"/>
      <c r="C6" s="250"/>
      <c r="D6" s="250"/>
      <c r="E6" s="250"/>
      <c r="F6" s="250"/>
      <c r="G6" s="250"/>
      <c r="H6" s="251"/>
    </row>
    <row r="7" spans="1:10" ht="15.75" x14ac:dyDescent="0.25">
      <c r="A7" s="233" t="s">
        <v>78</v>
      </c>
      <c r="B7" s="234"/>
      <c r="C7" s="234"/>
      <c r="D7" s="234"/>
      <c r="E7" s="234"/>
      <c r="F7" s="234"/>
      <c r="G7" s="234"/>
      <c r="H7" s="235"/>
      <c r="J7" s="39"/>
    </row>
    <row r="8" spans="1:10" ht="77.25" customHeight="1" x14ac:dyDescent="0.25">
      <c r="A8" s="236" t="s">
        <v>268</v>
      </c>
      <c r="B8" s="237"/>
      <c r="C8" s="237"/>
      <c r="D8" s="237"/>
      <c r="E8" s="237"/>
      <c r="F8" s="237"/>
      <c r="G8" s="237"/>
      <c r="H8" s="238"/>
      <c r="J8" s="39"/>
    </row>
    <row r="9" spans="1:10" ht="77.25" customHeight="1" x14ac:dyDescent="0.25">
      <c r="A9" s="236"/>
      <c r="B9" s="237"/>
      <c r="C9" s="237"/>
      <c r="D9" s="237"/>
      <c r="E9" s="237"/>
      <c r="F9" s="237"/>
      <c r="G9" s="237"/>
      <c r="H9" s="238"/>
    </row>
    <row r="10" spans="1:10" ht="60.75" customHeight="1" x14ac:dyDescent="0.25">
      <c r="A10" s="236"/>
      <c r="B10" s="237"/>
      <c r="C10" s="237"/>
      <c r="D10" s="237"/>
      <c r="E10" s="237"/>
      <c r="F10" s="237"/>
      <c r="G10" s="237"/>
      <c r="H10" s="238"/>
    </row>
    <row r="11" spans="1:10" ht="79.5" customHeight="1" x14ac:dyDescent="0.25">
      <c r="A11" s="236" t="s">
        <v>185</v>
      </c>
      <c r="B11" s="237"/>
      <c r="C11" s="237"/>
      <c r="D11" s="237"/>
      <c r="E11" s="237"/>
      <c r="F11" s="237"/>
      <c r="G11" s="237"/>
      <c r="H11" s="238"/>
    </row>
    <row r="12" spans="1:10" ht="79.5" customHeight="1" x14ac:dyDescent="0.25">
      <c r="A12" s="236"/>
      <c r="B12" s="237"/>
      <c r="C12" s="237"/>
      <c r="D12" s="237"/>
      <c r="E12" s="237"/>
      <c r="F12" s="237"/>
      <c r="G12" s="237"/>
      <c r="H12" s="238"/>
    </row>
    <row r="13" spans="1:10" ht="69.75" customHeight="1" x14ac:dyDescent="0.25">
      <c r="A13" s="236"/>
      <c r="B13" s="237"/>
      <c r="C13" s="237"/>
      <c r="D13" s="237"/>
      <c r="E13" s="237"/>
      <c r="F13" s="237"/>
      <c r="G13" s="237"/>
      <c r="H13" s="238"/>
    </row>
    <row r="14" spans="1:10" ht="15.75" x14ac:dyDescent="0.25">
      <c r="A14" s="220" t="s">
        <v>180</v>
      </c>
      <c r="B14" s="221"/>
      <c r="C14" s="221"/>
      <c r="D14" s="221"/>
      <c r="E14" s="221"/>
      <c r="F14" s="221"/>
      <c r="G14" s="221"/>
      <c r="H14" s="222"/>
    </row>
    <row r="15" spans="1:10" ht="15.75" x14ac:dyDescent="0.25">
      <c r="A15" s="228" t="s">
        <v>75</v>
      </c>
      <c r="B15" s="229"/>
      <c r="C15" s="229"/>
      <c r="D15" s="229"/>
      <c r="E15" s="239" t="s">
        <v>76</v>
      </c>
      <c r="F15" s="240"/>
      <c r="G15" s="240"/>
      <c r="H15" s="241"/>
    </row>
    <row r="16" spans="1:10" s="41" customFormat="1" ht="50.25" customHeight="1" x14ac:dyDescent="0.2">
      <c r="A16" s="244" t="s">
        <v>181</v>
      </c>
      <c r="B16" s="243"/>
      <c r="C16" s="242"/>
      <c r="D16" s="243"/>
      <c r="E16" s="242"/>
      <c r="F16" s="243"/>
      <c r="G16" s="242"/>
      <c r="H16" s="254"/>
    </row>
    <row r="17" spans="1:8" ht="15.75" x14ac:dyDescent="0.25">
      <c r="A17" s="220" t="s">
        <v>269</v>
      </c>
      <c r="B17" s="221"/>
      <c r="C17" s="221"/>
      <c r="D17" s="221"/>
      <c r="E17" s="221"/>
      <c r="F17" s="221"/>
      <c r="G17" s="221"/>
      <c r="H17" s="222"/>
    </row>
    <row r="18" spans="1:8" ht="300" customHeight="1" x14ac:dyDescent="0.25">
      <c r="A18" s="230" t="s">
        <v>378</v>
      </c>
      <c r="B18" s="231"/>
      <c r="C18" s="231"/>
      <c r="D18" s="231"/>
      <c r="E18" s="231"/>
      <c r="F18" s="231"/>
      <c r="G18" s="231"/>
      <c r="H18" s="232"/>
    </row>
    <row r="19" spans="1:8" ht="300" customHeight="1" x14ac:dyDescent="0.25">
      <c r="A19" s="230"/>
      <c r="B19" s="231"/>
      <c r="C19" s="231"/>
      <c r="D19" s="231"/>
      <c r="E19" s="231"/>
      <c r="F19" s="231"/>
      <c r="G19" s="231"/>
      <c r="H19" s="232"/>
    </row>
    <row r="20" spans="1:8" ht="15.75" x14ac:dyDescent="0.25">
      <c r="A20" s="226" t="s">
        <v>79</v>
      </c>
      <c r="B20" s="227"/>
      <c r="C20" s="227"/>
      <c r="D20" s="227"/>
      <c r="E20" s="221" t="s">
        <v>182</v>
      </c>
      <c r="F20" s="221"/>
      <c r="G20" s="221"/>
      <c r="H20" s="222"/>
    </row>
    <row r="21" spans="1:8" s="41" customFormat="1" ht="149.25" customHeight="1" x14ac:dyDescent="0.2">
      <c r="A21" s="223" t="s">
        <v>371</v>
      </c>
      <c r="B21" s="224"/>
      <c r="C21" s="224" t="s">
        <v>266</v>
      </c>
      <c r="D21" s="224"/>
      <c r="E21" s="252" t="s">
        <v>340</v>
      </c>
      <c r="F21" s="252"/>
      <c r="G21" s="252"/>
      <c r="H21" s="253"/>
    </row>
    <row r="78" spans="2:4" x14ac:dyDescent="0.25">
      <c r="B78" s="8"/>
      <c r="C78" s="245"/>
      <c r="D78" s="245"/>
    </row>
    <row r="84" ht="32.25" customHeight="1" x14ac:dyDescent="0.25"/>
    <row r="85" ht="22.5" customHeight="1" x14ac:dyDescent="0.25"/>
    <row r="86" ht="22.5" customHeight="1" x14ac:dyDescent="0.25"/>
    <row r="87" ht="22.5" customHeight="1" x14ac:dyDescent="0.25"/>
    <row r="88" ht="22.5" customHeight="1" x14ac:dyDescent="0.25"/>
    <row r="89" ht="22.5" customHeight="1" x14ac:dyDescent="0.25"/>
    <row r="90" ht="22.5" customHeight="1" x14ac:dyDescent="0.25"/>
    <row r="91" ht="22.5" customHeight="1" x14ac:dyDescent="0.25"/>
    <row r="92" ht="6" customHeight="1" x14ac:dyDescent="0.25"/>
    <row r="94" ht="39.75" customHeight="1" x14ac:dyDescent="0.25"/>
    <row r="95" ht="22.5" customHeight="1" x14ac:dyDescent="0.25"/>
    <row r="96" ht="22.5" customHeight="1" x14ac:dyDescent="0.25"/>
    <row r="97" spans="3:4" ht="22.5" customHeight="1" x14ac:dyDescent="0.25"/>
    <row r="98" spans="3:4" ht="22.5" customHeight="1" x14ac:dyDescent="0.25"/>
    <row r="99" spans="3:4" ht="22.5" customHeight="1" x14ac:dyDescent="0.25"/>
    <row r="100" spans="3:4" ht="22.5" customHeight="1" x14ac:dyDescent="0.25"/>
    <row r="101" spans="3:4" ht="22.5" customHeight="1" x14ac:dyDescent="0.25"/>
    <row r="102" spans="3:4" ht="22.5" customHeight="1" x14ac:dyDescent="0.25"/>
    <row r="103" spans="3:4" ht="22.5" customHeight="1" x14ac:dyDescent="0.25"/>
    <row r="104" spans="3:4" ht="6" customHeight="1" x14ac:dyDescent="0.25"/>
    <row r="105" spans="3:4" ht="31.5" customHeight="1" x14ac:dyDescent="0.25"/>
    <row r="106" spans="3:4" ht="24" customHeight="1" x14ac:dyDescent="0.25"/>
    <row r="107" spans="3:4" ht="24" customHeight="1" x14ac:dyDescent="0.25"/>
    <row r="108" spans="3:4" ht="24" customHeight="1" x14ac:dyDescent="0.25"/>
    <row r="109" spans="3:4" ht="24" customHeight="1" x14ac:dyDescent="0.25"/>
    <row r="110" spans="3:4" ht="24" customHeight="1" x14ac:dyDescent="0.25"/>
    <row r="111" spans="3:4" ht="24" customHeight="1" x14ac:dyDescent="0.25">
      <c r="C111" s="245"/>
      <c r="D111" s="245"/>
    </row>
    <row r="112" spans="3:4" ht="6" customHeight="1" x14ac:dyDescent="0.25">
      <c r="C112" s="245"/>
      <c r="D112" s="245"/>
    </row>
    <row r="113" ht="23.25" customHeight="1" x14ac:dyDescent="0.25"/>
    <row r="114" ht="24" customHeight="1" x14ac:dyDescent="0.25"/>
    <row r="116" ht="15" customHeight="1" x14ac:dyDescent="0.25"/>
  </sheetData>
  <mergeCells count="26">
    <mergeCell ref="C78:D78"/>
    <mergeCell ref="C112:D112"/>
    <mergeCell ref="C111:D111"/>
    <mergeCell ref="C21:D21"/>
    <mergeCell ref="A5:H5"/>
    <mergeCell ref="A6:H6"/>
    <mergeCell ref="E21:H21"/>
    <mergeCell ref="A21:B21"/>
    <mergeCell ref="G16:H16"/>
    <mergeCell ref="A14:H14"/>
    <mergeCell ref="A1:G1"/>
    <mergeCell ref="B2:F2"/>
    <mergeCell ref="A3:H3"/>
    <mergeCell ref="A4:H4"/>
    <mergeCell ref="E20:H20"/>
    <mergeCell ref="A20:D20"/>
    <mergeCell ref="A15:D15"/>
    <mergeCell ref="A17:H17"/>
    <mergeCell ref="A18:H19"/>
    <mergeCell ref="A7:H7"/>
    <mergeCell ref="A8:H10"/>
    <mergeCell ref="A11:H13"/>
    <mergeCell ref="E15:H15"/>
    <mergeCell ref="E16:F16"/>
    <mergeCell ref="A16:B16"/>
    <mergeCell ref="C16:D16"/>
  </mergeCells>
  <printOptions horizontalCentered="1"/>
  <pageMargins left="0.43307086614173229" right="0.43307086614173229" top="0.94488188976377963" bottom="0.55118110236220474" header="0.11811023622047245" footer="0.11811023622047245"/>
  <pageSetup paperSize="8" scale="81" fitToHeight="2" orientation="landscape" horizontalDpi="300" verticalDpi="300" r:id="rId1"/>
  <headerFooter>
    <oddHeader xml:space="preserve">&amp;L&amp;G&amp;C&amp;"-,Bold"&amp;20WORKPLACE RISK ASSESSMENT AND CONTROL (WRAC)&amp;R&amp;"-,Bold"&amp;14YCC-SHMS-PRO 06-TEM 01 &amp;"-,Regular"&amp;11   </oddHeader>
    <oddFooter>&amp;LTemplate Published: 19/11/2019&amp;C&amp;F&amp;RVersion 1.6</oddFooter>
  </headerFooter>
  <rowBreaks count="1" manualBreakCount="1">
    <brk id="16" max="7"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Button 1">
              <controlPr defaultSize="0" print="0" autoFill="0" autoPict="0" macro="[0]!ProtectSheetCheckSpellCheck">
                <anchor moveWithCells="1" sizeWithCells="1">
                  <from>
                    <xdr:col>9</xdr:col>
                    <xdr:colOff>47625</xdr:colOff>
                    <xdr:row>0</xdr:row>
                    <xdr:rowOff>19050</xdr:rowOff>
                  </from>
                  <to>
                    <xdr:col>10</xdr:col>
                    <xdr:colOff>590550</xdr:colOff>
                    <xdr:row>0</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9" tint="0.59999389629810485"/>
    <pageSetUpPr fitToPage="1"/>
  </sheetPr>
  <dimension ref="A3:AB76"/>
  <sheetViews>
    <sheetView showGridLines="0" tabSelected="1" zoomScale="70" zoomScaleNormal="70" workbookViewId="0">
      <pane xSplit="2" ySplit="7" topLeftCell="C34" activePane="bottomRight" state="frozen"/>
      <selection activeCell="A18" sqref="A18:H19"/>
      <selection pane="topRight" activeCell="A18" sqref="A18:H19"/>
      <selection pane="bottomLeft" activeCell="A18" sqref="A18:H19"/>
      <selection pane="bottomRight" activeCell="J41" sqref="J41"/>
    </sheetView>
  </sheetViews>
  <sheetFormatPr defaultRowHeight="15" x14ac:dyDescent="0.25"/>
  <cols>
    <col min="1" max="1" width="8.7109375" style="109"/>
    <col min="2" max="2" width="15.42578125" customWidth="1"/>
    <col min="3" max="3" width="16.42578125" customWidth="1"/>
    <col min="4" max="4" width="63.140625" customWidth="1"/>
    <col min="5" max="5" width="36.85546875" customWidth="1"/>
    <col min="6" max="6" width="36.85546875" hidden="1" customWidth="1"/>
    <col min="7" max="7" width="73.28515625" customWidth="1"/>
    <col min="8" max="8" width="14" hidden="1" customWidth="1"/>
    <col min="9" max="9" width="14.140625" hidden="1" customWidth="1"/>
    <col min="10" max="10" width="72.140625" customWidth="1"/>
    <col min="11" max="11" width="10.140625" hidden="1" customWidth="1"/>
    <col min="12" max="12" width="6.7109375" hidden="1" customWidth="1"/>
    <col min="13" max="14" width="4.7109375" customWidth="1"/>
    <col min="15" max="15" width="6.7109375" customWidth="1"/>
    <col min="16" max="16" width="67.140625" customWidth="1"/>
    <col min="17" max="17" width="6.7109375" hidden="1" customWidth="1"/>
    <col min="18" max="19" width="4.7109375" customWidth="1"/>
    <col min="20" max="20" width="6.85546875" customWidth="1"/>
    <col min="21" max="21" width="13.85546875" hidden="1" customWidth="1"/>
    <col min="22" max="22" width="13.140625" hidden="1" customWidth="1"/>
    <col min="23" max="23" width="37.42578125" customWidth="1"/>
    <col min="24" max="24" width="37.5703125" customWidth="1"/>
    <col min="25" max="26" width="33.85546875" customWidth="1"/>
    <col min="27" max="27" width="18" style="7" customWidth="1"/>
    <col min="28" max="28" width="28.140625" customWidth="1"/>
  </cols>
  <sheetData>
    <row r="3" spans="1:28" x14ac:dyDescent="0.25">
      <c r="B3" s="84" t="str">
        <f>'1 YCC BBRA Front Page '!A2</f>
        <v xml:space="preserve">Title: </v>
      </c>
      <c r="C3" s="84"/>
      <c r="D3" s="86" t="str">
        <f>'1 YCC BBRA Front Page '!B2</f>
        <v>Yarrabee Coal Company Pty Ltd PRCP Risk Assessment</v>
      </c>
      <c r="E3" s="86"/>
      <c r="F3" s="86"/>
    </row>
    <row r="4" spans="1:28" x14ac:dyDescent="0.25">
      <c r="B4" s="84" t="str">
        <f>'1 YCC BBRA Front Page '!G2</f>
        <v>Date of WRAC:</v>
      </c>
      <c r="C4" s="84"/>
      <c r="D4" s="87">
        <f>'1 YCC BBRA Front Page '!H2</f>
        <v>45358</v>
      </c>
      <c r="E4" s="87"/>
      <c r="F4" s="87"/>
    </row>
    <row r="5" spans="1:28" ht="15" customHeight="1" x14ac:dyDescent="0.25">
      <c r="A5" s="208"/>
      <c r="B5" s="272" t="s">
        <v>744</v>
      </c>
      <c r="C5" s="273"/>
      <c r="D5" s="273"/>
      <c r="E5" s="273"/>
      <c r="F5" s="273"/>
      <c r="G5" s="273"/>
      <c r="H5" s="273"/>
      <c r="I5" s="273"/>
      <c r="J5" s="273"/>
      <c r="K5" s="273"/>
      <c r="L5" s="273"/>
      <c r="M5" s="273"/>
      <c r="N5" s="273"/>
      <c r="O5" s="273"/>
      <c r="P5" s="273"/>
      <c r="Q5" s="273"/>
      <c r="R5" s="273"/>
      <c r="S5" s="273"/>
      <c r="T5" s="273"/>
      <c r="U5" s="273"/>
      <c r="V5" s="273"/>
      <c r="W5" s="298" t="s">
        <v>745</v>
      </c>
      <c r="X5" s="298"/>
      <c r="Y5" s="298"/>
      <c r="Z5" s="298"/>
      <c r="AA5" s="298"/>
      <c r="AB5" s="298"/>
    </row>
    <row r="6" spans="1:28" s="1" customFormat="1" ht="15.75" customHeight="1" x14ac:dyDescent="0.25">
      <c r="A6" s="283" t="s">
        <v>406</v>
      </c>
      <c r="B6" s="283" t="s">
        <v>746</v>
      </c>
      <c r="C6" s="276" t="s">
        <v>635</v>
      </c>
      <c r="D6" s="274" t="s">
        <v>207</v>
      </c>
      <c r="E6" s="88" t="s">
        <v>660</v>
      </c>
      <c r="F6" s="191" t="s">
        <v>659</v>
      </c>
      <c r="G6" s="274" t="s">
        <v>208</v>
      </c>
      <c r="H6" s="274" t="s">
        <v>206</v>
      </c>
      <c r="I6" s="276" t="s">
        <v>265</v>
      </c>
      <c r="J6" s="288" t="s">
        <v>368</v>
      </c>
      <c r="K6" s="283" t="s">
        <v>209</v>
      </c>
      <c r="L6" s="283" t="s">
        <v>88</v>
      </c>
      <c r="M6" s="285" t="s">
        <v>270</v>
      </c>
      <c r="N6" s="279"/>
      <c r="O6" s="280"/>
      <c r="P6" s="281" t="s">
        <v>424</v>
      </c>
      <c r="Q6" s="286" t="s">
        <v>88</v>
      </c>
      <c r="R6" s="278" t="s">
        <v>271</v>
      </c>
      <c r="S6" s="279"/>
      <c r="T6" s="280"/>
      <c r="U6" s="281" t="s">
        <v>204</v>
      </c>
      <c r="V6" s="276" t="s">
        <v>264</v>
      </c>
      <c r="W6" s="299" t="s">
        <v>474</v>
      </c>
      <c r="X6" s="301" t="s">
        <v>475</v>
      </c>
      <c r="Y6" s="301" t="s">
        <v>483</v>
      </c>
      <c r="Z6" s="301" t="s">
        <v>476</v>
      </c>
      <c r="AA6" s="301" t="s">
        <v>477</v>
      </c>
      <c r="AB6" s="301" t="s">
        <v>478</v>
      </c>
    </row>
    <row r="7" spans="1:28" s="1" customFormat="1" ht="16.5" thickBot="1" x14ac:dyDescent="0.3">
      <c r="A7" s="284"/>
      <c r="B7" s="284"/>
      <c r="C7" s="304"/>
      <c r="D7" s="275"/>
      <c r="E7" s="89"/>
      <c r="F7" s="89"/>
      <c r="G7" s="275"/>
      <c r="H7" s="275"/>
      <c r="I7" s="277"/>
      <c r="J7" s="289"/>
      <c r="K7" s="284"/>
      <c r="L7" s="284"/>
      <c r="M7" s="75" t="s">
        <v>0</v>
      </c>
      <c r="N7" s="75" t="s">
        <v>1</v>
      </c>
      <c r="O7" s="75" t="s">
        <v>2</v>
      </c>
      <c r="P7" s="282"/>
      <c r="Q7" s="287"/>
      <c r="R7" s="75" t="s">
        <v>0</v>
      </c>
      <c r="S7" s="75" t="s">
        <v>1</v>
      </c>
      <c r="T7" s="75" t="s">
        <v>2</v>
      </c>
      <c r="U7" s="282"/>
      <c r="V7" s="277"/>
      <c r="W7" s="300"/>
      <c r="X7" s="302"/>
      <c r="Y7" s="303"/>
      <c r="Z7" s="303"/>
      <c r="AA7" s="302"/>
      <c r="AB7" s="302"/>
    </row>
    <row r="8" spans="1:28" s="148" customFormat="1" ht="99.95" customHeight="1" x14ac:dyDescent="0.25">
      <c r="A8" s="209">
        <v>1.1000000000000001</v>
      </c>
      <c r="B8" s="257" t="s">
        <v>380</v>
      </c>
      <c r="C8" s="100" t="s">
        <v>381</v>
      </c>
      <c r="D8" s="95" t="s">
        <v>639</v>
      </c>
      <c r="E8" s="103" t="s">
        <v>664</v>
      </c>
      <c r="F8" s="103" t="s">
        <v>640</v>
      </c>
      <c r="G8" s="97" t="s">
        <v>393</v>
      </c>
      <c r="H8" s="290"/>
      <c r="I8" s="290"/>
      <c r="J8" s="103" t="s">
        <v>698</v>
      </c>
      <c r="K8" s="143"/>
      <c r="L8" s="144"/>
      <c r="M8" s="98">
        <v>4</v>
      </c>
      <c r="N8" s="145" t="s">
        <v>82</v>
      </c>
      <c r="O8" s="146" t="str">
        <f>IFERROR(VLOOKUP(N8,Lists!$K$3:$P$7,BBRA!M8+1,FALSE),"")</f>
        <v>14 (H)</v>
      </c>
      <c r="P8" s="203" t="s">
        <v>719</v>
      </c>
      <c r="Q8" s="144"/>
      <c r="R8" s="93">
        <v>4</v>
      </c>
      <c r="S8" s="93" t="s">
        <v>11</v>
      </c>
      <c r="T8" s="147" t="str">
        <f>IFERROR(VLOOKUP(S8,Lists!$K$3:$P$7,BBRA!R8+1,FALSE),"")</f>
        <v>10 (M)</v>
      </c>
      <c r="U8" s="264" t="str">
        <f t="shared" ref="U8" si="0">IF(R8="","",IF(R8=5,"YES","NO"))</f>
        <v>NO</v>
      </c>
      <c r="V8" s="263"/>
      <c r="W8" s="131" t="s">
        <v>733</v>
      </c>
      <c r="X8" s="131" t="s">
        <v>734</v>
      </c>
      <c r="Y8" s="131" t="s">
        <v>672</v>
      </c>
      <c r="Z8" s="131" t="s">
        <v>673</v>
      </c>
      <c r="AA8" s="186" t="s">
        <v>670</v>
      </c>
      <c r="AB8" s="167" t="s">
        <v>479</v>
      </c>
    </row>
    <row r="9" spans="1:28" s="148" customFormat="1" ht="147" customHeight="1" x14ac:dyDescent="0.25">
      <c r="A9" s="209">
        <v>1.2</v>
      </c>
      <c r="B9" s="258"/>
      <c r="C9" s="95" t="s">
        <v>381</v>
      </c>
      <c r="D9" s="95" t="s">
        <v>427</v>
      </c>
      <c r="E9" s="94" t="s">
        <v>663</v>
      </c>
      <c r="F9" s="94" t="s">
        <v>641</v>
      </c>
      <c r="G9" s="95" t="s">
        <v>429</v>
      </c>
      <c r="H9" s="291"/>
      <c r="I9" s="291"/>
      <c r="J9" s="94" t="s">
        <v>699</v>
      </c>
      <c r="K9" s="149"/>
      <c r="L9" s="150"/>
      <c r="M9" s="98">
        <v>3</v>
      </c>
      <c r="N9" s="145" t="s">
        <v>12</v>
      </c>
      <c r="O9" s="146" t="str">
        <f>IFERROR(VLOOKUP(N9,Lists!$K$3:$P$7,BBRA!M9+1,FALSE),"")</f>
        <v>20 (H)</v>
      </c>
      <c r="P9" s="102" t="s">
        <v>720</v>
      </c>
      <c r="Q9" s="150"/>
      <c r="R9" s="93">
        <v>3</v>
      </c>
      <c r="S9" s="93" t="s">
        <v>81</v>
      </c>
      <c r="T9" s="147" t="str">
        <f>IFERROR(VLOOKUP(S9,Lists!$K$3:$P$7,BBRA!R9+1,FALSE),"")</f>
        <v>17 (H)</v>
      </c>
      <c r="U9" s="255"/>
      <c r="V9" s="256"/>
      <c r="W9" s="131" t="s">
        <v>735</v>
      </c>
      <c r="X9" s="131" t="s">
        <v>498</v>
      </c>
      <c r="Y9" s="131" t="s">
        <v>736</v>
      </c>
      <c r="Z9" s="131" t="s">
        <v>482</v>
      </c>
      <c r="AA9" s="192" t="s">
        <v>670</v>
      </c>
      <c r="AB9" s="131" t="s">
        <v>479</v>
      </c>
    </row>
    <row r="10" spans="1:28" s="148" customFormat="1" ht="83.1" customHeight="1" x14ac:dyDescent="0.25">
      <c r="A10" s="209">
        <v>1.3</v>
      </c>
      <c r="B10" s="258"/>
      <c r="C10" s="94" t="s">
        <v>381</v>
      </c>
      <c r="D10" s="94" t="s">
        <v>426</v>
      </c>
      <c r="E10" s="94" t="s">
        <v>663</v>
      </c>
      <c r="F10" s="94" t="s">
        <v>641</v>
      </c>
      <c r="G10" s="94" t="s">
        <v>425</v>
      </c>
      <c r="H10" s="291"/>
      <c r="I10" s="291"/>
      <c r="J10" s="94" t="s">
        <v>428</v>
      </c>
      <c r="K10" s="149"/>
      <c r="L10" s="150"/>
      <c r="M10" s="98">
        <v>2</v>
      </c>
      <c r="N10" s="145" t="s">
        <v>0</v>
      </c>
      <c r="O10" s="146" t="str">
        <f>IFERROR(VLOOKUP(N10,Lists!$K$3:$P$7,BBRA!M10+1,FALSE),"")</f>
        <v>8 (M)</v>
      </c>
      <c r="P10" s="102" t="s">
        <v>721</v>
      </c>
      <c r="Q10" s="150"/>
      <c r="R10" s="93">
        <v>2</v>
      </c>
      <c r="S10" s="93" t="s">
        <v>82</v>
      </c>
      <c r="T10" s="147" t="str">
        <f>IFERROR(VLOOKUP(S10,Lists!$K$3:$P$7,BBRA!R10+1,FALSE),"")</f>
        <v>5 (L)</v>
      </c>
      <c r="U10" s="255"/>
      <c r="V10" s="256"/>
      <c r="W10" s="131" t="s">
        <v>642</v>
      </c>
      <c r="X10" s="131" t="s">
        <v>485</v>
      </c>
      <c r="Y10" s="131" t="s">
        <v>643</v>
      </c>
      <c r="Z10" s="167" t="s">
        <v>484</v>
      </c>
      <c r="AA10" s="192" t="s">
        <v>737</v>
      </c>
      <c r="AB10" s="167" t="s">
        <v>492</v>
      </c>
    </row>
    <row r="11" spans="1:28" s="148" customFormat="1" ht="110.1" customHeight="1" x14ac:dyDescent="0.25">
      <c r="A11" s="209">
        <v>1.4</v>
      </c>
      <c r="B11" s="258"/>
      <c r="C11" s="95" t="s">
        <v>381</v>
      </c>
      <c r="D11" s="95" t="s">
        <v>385</v>
      </c>
      <c r="E11" s="94" t="s">
        <v>663</v>
      </c>
      <c r="F11" s="94" t="s">
        <v>641</v>
      </c>
      <c r="G11" s="106" t="s">
        <v>434</v>
      </c>
      <c r="H11" s="291"/>
      <c r="I11" s="291"/>
      <c r="J11" s="99" t="s">
        <v>430</v>
      </c>
      <c r="K11" s="149"/>
      <c r="L11" s="150"/>
      <c r="M11" s="98">
        <v>2</v>
      </c>
      <c r="N11" s="145" t="s">
        <v>12</v>
      </c>
      <c r="O11" s="151" t="str">
        <f>IFERROR(VLOOKUP(N11,Lists!$K$3:$P$7,BBRA!M11+1,FALSE),"")</f>
        <v>16 (H)</v>
      </c>
      <c r="P11" s="102" t="s">
        <v>722</v>
      </c>
      <c r="Q11" s="150"/>
      <c r="R11" s="93">
        <v>2</v>
      </c>
      <c r="S11" s="93" t="s">
        <v>0</v>
      </c>
      <c r="T11" s="147" t="str">
        <f>IFERROR(VLOOKUP(S11,Lists!$K$3:$P$7,BBRA!R11+1,FALSE),"")</f>
        <v>8 (M)</v>
      </c>
      <c r="U11" s="255"/>
      <c r="V11" s="256"/>
      <c r="W11" s="131" t="s">
        <v>738</v>
      </c>
      <c r="X11" s="131" t="s">
        <v>498</v>
      </c>
      <c r="Y11" s="131" t="s">
        <v>669</v>
      </c>
      <c r="Z11" s="131" t="s">
        <v>482</v>
      </c>
      <c r="AA11" s="192" t="s">
        <v>737</v>
      </c>
      <c r="AB11" s="167" t="s">
        <v>493</v>
      </c>
    </row>
    <row r="12" spans="1:28" s="148" customFormat="1" ht="78" customHeight="1" x14ac:dyDescent="0.25">
      <c r="A12" s="209">
        <v>1.5</v>
      </c>
      <c r="B12" s="258"/>
      <c r="C12" s="95" t="s">
        <v>381</v>
      </c>
      <c r="D12" s="95" t="s">
        <v>598</v>
      </c>
      <c r="E12" s="94" t="s">
        <v>431</v>
      </c>
      <c r="F12" s="94" t="s">
        <v>641</v>
      </c>
      <c r="G12" s="95" t="s">
        <v>432</v>
      </c>
      <c r="H12" s="291"/>
      <c r="I12" s="291"/>
      <c r="J12" s="94" t="s">
        <v>700</v>
      </c>
      <c r="K12" s="149"/>
      <c r="L12" s="150"/>
      <c r="M12" s="98">
        <v>3</v>
      </c>
      <c r="N12" s="145" t="s">
        <v>81</v>
      </c>
      <c r="O12" s="147" t="str">
        <f>IFERROR(VLOOKUP(N12,Lists!$K$3:$P$7,BBRA!M12+1,FALSE),"")</f>
        <v>17 (H)</v>
      </c>
      <c r="P12" s="102" t="s">
        <v>723</v>
      </c>
      <c r="Q12" s="150"/>
      <c r="R12" s="113">
        <v>3</v>
      </c>
      <c r="S12" s="113" t="s">
        <v>11</v>
      </c>
      <c r="T12" s="147" t="str">
        <f>IFERROR(VLOOKUP(S12,Lists!$K$3:$P$7,BBRA!R12+1,FALSE),"")</f>
        <v>6 (M)</v>
      </c>
      <c r="U12" s="255"/>
      <c r="V12" s="256"/>
      <c r="W12" s="131" t="s">
        <v>509</v>
      </c>
      <c r="X12" s="131" t="s">
        <v>486</v>
      </c>
      <c r="Y12" s="167" t="s">
        <v>489</v>
      </c>
      <c r="Z12" s="167" t="s">
        <v>487</v>
      </c>
      <c r="AA12" s="184">
        <v>45627</v>
      </c>
      <c r="AB12" s="131" t="s">
        <v>671</v>
      </c>
    </row>
    <row r="13" spans="1:28" s="148" customFormat="1" ht="79.5" customHeight="1" x14ac:dyDescent="0.25">
      <c r="A13" s="209">
        <v>1.6</v>
      </c>
      <c r="B13" s="258"/>
      <c r="C13" s="95" t="s">
        <v>381</v>
      </c>
      <c r="D13" s="95" t="s">
        <v>407</v>
      </c>
      <c r="E13" s="94" t="s">
        <v>663</v>
      </c>
      <c r="F13" s="94" t="s">
        <v>641</v>
      </c>
      <c r="G13" s="95" t="s">
        <v>394</v>
      </c>
      <c r="H13" s="291"/>
      <c r="I13" s="291"/>
      <c r="J13" s="94" t="s">
        <v>701</v>
      </c>
      <c r="K13" s="149"/>
      <c r="L13" s="150"/>
      <c r="M13" s="98">
        <v>4</v>
      </c>
      <c r="N13" s="145" t="s">
        <v>0</v>
      </c>
      <c r="O13" s="147" t="str">
        <f>IFERROR(VLOOKUP(N13,Lists!$K$3:$P$7,BBRA!M13+1,FALSE),"")</f>
        <v>18 (H)</v>
      </c>
      <c r="P13" s="102" t="s">
        <v>724</v>
      </c>
      <c r="Q13" s="150"/>
      <c r="R13" s="113">
        <v>4</v>
      </c>
      <c r="S13" s="113" t="s">
        <v>11</v>
      </c>
      <c r="T13" s="147" t="str">
        <f>IFERROR(VLOOKUP(S13,Lists!$K$3:$P$7,BBRA!R13+1,FALSE),"")</f>
        <v>10 (M)</v>
      </c>
      <c r="U13" s="255"/>
      <c r="V13" s="256"/>
      <c r="W13" s="131" t="s">
        <v>642</v>
      </c>
      <c r="X13" s="131" t="s">
        <v>739</v>
      </c>
      <c r="Y13" s="167" t="s">
        <v>480</v>
      </c>
      <c r="Z13" s="167" t="s">
        <v>487</v>
      </c>
      <c r="AA13" s="184">
        <v>45627</v>
      </c>
      <c r="AB13" s="167" t="s">
        <v>479</v>
      </c>
    </row>
    <row r="14" spans="1:28" s="148" customFormat="1" ht="105.6" customHeight="1" thickBot="1" x14ac:dyDescent="0.3">
      <c r="A14" s="210" t="s">
        <v>747</v>
      </c>
      <c r="B14" s="258"/>
      <c r="C14" s="95" t="s">
        <v>381</v>
      </c>
      <c r="D14" s="94" t="s">
        <v>433</v>
      </c>
      <c r="E14" s="94" t="s">
        <v>663</v>
      </c>
      <c r="F14" s="99" t="s">
        <v>644</v>
      </c>
      <c r="G14" s="99" t="s">
        <v>702</v>
      </c>
      <c r="H14" s="291"/>
      <c r="I14" s="291"/>
      <c r="J14" s="94" t="s">
        <v>703</v>
      </c>
      <c r="K14" s="152"/>
      <c r="L14" s="153"/>
      <c r="M14" s="178">
        <v>2</v>
      </c>
      <c r="N14" s="178" t="s">
        <v>81</v>
      </c>
      <c r="O14" s="179" t="str">
        <f>IFERROR(VLOOKUP(N14,Lists!$K$3:$P$7,BBRA!M14+1,FALSE),"")</f>
        <v>12 (M)</v>
      </c>
      <c r="P14" s="180" t="s">
        <v>725</v>
      </c>
      <c r="Q14" s="181"/>
      <c r="R14" s="182">
        <v>2</v>
      </c>
      <c r="S14" s="182" t="s">
        <v>82</v>
      </c>
      <c r="T14" s="179" t="str">
        <f>IFERROR(VLOOKUP(S14,Lists!$K$3:$P$7,BBRA!R14+1,FALSE),"")</f>
        <v>5 (L)</v>
      </c>
      <c r="U14" s="270"/>
      <c r="V14" s="271"/>
      <c r="W14" s="168" t="s">
        <v>642</v>
      </c>
      <c r="X14" s="168" t="s">
        <v>602</v>
      </c>
      <c r="Y14" s="168" t="s">
        <v>740</v>
      </c>
      <c r="Z14" s="169" t="s">
        <v>487</v>
      </c>
      <c r="AA14" s="189" t="s">
        <v>490</v>
      </c>
      <c r="AB14" s="168" t="s">
        <v>671</v>
      </c>
    </row>
    <row r="15" spans="1:28" s="148" customFormat="1" ht="224.25" customHeight="1" x14ac:dyDescent="0.25">
      <c r="A15" s="211">
        <v>2.1</v>
      </c>
      <c r="B15" s="258" t="s">
        <v>408</v>
      </c>
      <c r="C15" s="97" t="s">
        <v>386</v>
      </c>
      <c r="D15" s="114" t="s">
        <v>435</v>
      </c>
      <c r="E15" s="114" t="s">
        <v>687</v>
      </c>
      <c r="F15" s="202" t="s">
        <v>645</v>
      </c>
      <c r="G15" s="119" t="s">
        <v>704</v>
      </c>
      <c r="H15" s="265"/>
      <c r="I15" s="265"/>
      <c r="J15" s="103" t="s">
        <v>705</v>
      </c>
      <c r="K15" s="149"/>
      <c r="L15" s="149"/>
      <c r="M15" s="176">
        <v>3</v>
      </c>
      <c r="N15" s="176" t="s">
        <v>81</v>
      </c>
      <c r="O15" s="164" t="str">
        <f>IFERROR(VLOOKUP(N15,Lists!$K$3:$P$7,BBRA!M15+1,FALSE),"")</f>
        <v>17 (H)</v>
      </c>
      <c r="P15" s="177" t="s">
        <v>726</v>
      </c>
      <c r="Q15" s="161"/>
      <c r="R15" s="125">
        <v>1</v>
      </c>
      <c r="S15" s="125" t="s">
        <v>0</v>
      </c>
      <c r="T15" s="164" t="str">
        <f>IFERROR(VLOOKUP(S15,Lists!$K$3:$P$7,BBRA!R15+1,FALSE),"")</f>
        <v>4 (L)</v>
      </c>
      <c r="U15" s="255"/>
      <c r="V15" s="256"/>
      <c r="W15" s="174" t="s">
        <v>741</v>
      </c>
      <c r="X15" s="174" t="s">
        <v>603</v>
      </c>
      <c r="Y15" s="174" t="s">
        <v>511</v>
      </c>
      <c r="Z15" s="174" t="s">
        <v>516</v>
      </c>
      <c r="AA15" s="185" t="s">
        <v>490</v>
      </c>
      <c r="AB15" s="175" t="s">
        <v>491</v>
      </c>
    </row>
    <row r="16" spans="1:28" s="148" customFormat="1" ht="160.5" customHeight="1" x14ac:dyDescent="0.25">
      <c r="A16" s="209">
        <v>2.2000000000000002</v>
      </c>
      <c r="B16" s="258"/>
      <c r="C16" s="156" t="s">
        <v>386</v>
      </c>
      <c r="D16" s="107" t="s">
        <v>637</v>
      </c>
      <c r="E16" s="107" t="s">
        <v>688</v>
      </c>
      <c r="F16" s="194" t="s">
        <v>645</v>
      </c>
      <c r="G16" s="120" t="s">
        <v>675</v>
      </c>
      <c r="H16" s="266"/>
      <c r="I16" s="266"/>
      <c r="J16" s="108" t="s">
        <v>646</v>
      </c>
      <c r="K16" s="149"/>
      <c r="L16" s="149"/>
      <c r="M16" s="154">
        <v>2</v>
      </c>
      <c r="N16" s="154" t="s">
        <v>82</v>
      </c>
      <c r="O16" s="147" t="str">
        <f>IFERROR(VLOOKUP(N16,Lists!$K$3:$P$7,BBRA!M16+1,FALSE),"")</f>
        <v>5 (L)</v>
      </c>
      <c r="P16" s="102" t="s">
        <v>727</v>
      </c>
      <c r="Q16" s="149"/>
      <c r="R16" s="98">
        <v>1</v>
      </c>
      <c r="S16" s="98" t="s">
        <v>0</v>
      </c>
      <c r="T16" s="147" t="str">
        <f>IFERROR(VLOOKUP(S16,Lists!$K$3:$P$7,BBRA!R16+1,FALSE),"")</f>
        <v>4 (L)</v>
      </c>
      <c r="U16" s="255"/>
      <c r="V16" s="256"/>
      <c r="W16" s="131" t="s">
        <v>499</v>
      </c>
      <c r="X16" s="131" t="s">
        <v>616</v>
      </c>
      <c r="Y16" s="131" t="s">
        <v>511</v>
      </c>
      <c r="Z16" s="131" t="s">
        <v>516</v>
      </c>
      <c r="AA16" s="186" t="s">
        <v>490</v>
      </c>
      <c r="AB16" s="167" t="s">
        <v>491</v>
      </c>
    </row>
    <row r="17" spans="1:28" s="148" customFormat="1" ht="184.5" customHeight="1" x14ac:dyDescent="0.25">
      <c r="A17" s="209">
        <v>2.2999999999999998</v>
      </c>
      <c r="B17" s="258"/>
      <c r="C17" s="95" t="s">
        <v>387</v>
      </c>
      <c r="D17" s="90" t="s">
        <v>436</v>
      </c>
      <c r="E17" s="90" t="s">
        <v>689</v>
      </c>
      <c r="F17" s="194" t="s">
        <v>649</v>
      </c>
      <c r="G17" s="121" t="s">
        <v>676</v>
      </c>
      <c r="H17" s="266"/>
      <c r="I17" s="266"/>
      <c r="J17" s="94" t="s">
        <v>647</v>
      </c>
      <c r="K17" s="149"/>
      <c r="L17" s="149"/>
      <c r="M17" s="154">
        <v>3</v>
      </c>
      <c r="N17" s="154" t="s">
        <v>0</v>
      </c>
      <c r="O17" s="147" t="str">
        <f>IFERROR(VLOOKUP(N17,Lists!$K$3:$P$7,BBRA!M17+1,FALSE),"")</f>
        <v>13 (H)</v>
      </c>
      <c r="P17" s="92" t="s">
        <v>728</v>
      </c>
      <c r="Q17" s="149"/>
      <c r="R17" s="98">
        <v>3</v>
      </c>
      <c r="S17" s="98" t="s">
        <v>82</v>
      </c>
      <c r="T17" s="147" t="str">
        <f>IFERROR(VLOOKUP(S17,Lists!$K$3:$P$7,BBRA!R17+1,FALSE),"")</f>
        <v>9 (M)</v>
      </c>
      <c r="U17" s="255"/>
      <c r="V17" s="256"/>
      <c r="W17" s="131" t="s">
        <v>488</v>
      </c>
      <c r="X17" s="131" t="s">
        <v>603</v>
      </c>
      <c r="Y17" s="131" t="s">
        <v>512</v>
      </c>
      <c r="Z17" s="131" t="s">
        <v>510</v>
      </c>
      <c r="AA17" s="186" t="s">
        <v>490</v>
      </c>
      <c r="AB17" s="167" t="s">
        <v>491</v>
      </c>
    </row>
    <row r="18" spans="1:28" s="148" customFormat="1" ht="138.75" customHeight="1" x14ac:dyDescent="0.25">
      <c r="A18" s="209">
        <v>2.4</v>
      </c>
      <c r="B18" s="258"/>
      <c r="C18" s="131" t="s">
        <v>379</v>
      </c>
      <c r="D18" s="199" t="s">
        <v>383</v>
      </c>
      <c r="E18" s="90" t="s">
        <v>690</v>
      </c>
      <c r="F18" s="194" t="s">
        <v>649</v>
      </c>
      <c r="G18" s="195" t="s">
        <v>674</v>
      </c>
      <c r="H18" s="266"/>
      <c r="I18" s="266"/>
      <c r="J18" s="94" t="s">
        <v>440</v>
      </c>
      <c r="K18" s="149"/>
      <c r="L18" s="149"/>
      <c r="M18" s="154">
        <v>3</v>
      </c>
      <c r="N18" s="154" t="s">
        <v>81</v>
      </c>
      <c r="O18" s="147" t="str">
        <f>IFERROR(VLOOKUP(N18,Lists!$K$3:$P$7,BBRA!M18+1,FALSE),"")</f>
        <v>17 (H)</v>
      </c>
      <c r="P18" s="92" t="s">
        <v>729</v>
      </c>
      <c r="Q18" s="149"/>
      <c r="R18" s="98">
        <v>3</v>
      </c>
      <c r="S18" s="98" t="s">
        <v>82</v>
      </c>
      <c r="T18" s="147" t="str">
        <f>IFERROR(VLOOKUP(S18,Lists!$K$3:$P$7,BBRA!R18+1,FALSE),"")</f>
        <v>9 (M)</v>
      </c>
      <c r="U18" s="255"/>
      <c r="V18" s="256"/>
      <c r="W18" s="131" t="s">
        <v>500</v>
      </c>
      <c r="X18" s="131" t="s">
        <v>605</v>
      </c>
      <c r="Y18" s="131" t="s">
        <v>515</v>
      </c>
      <c r="Z18" s="131" t="s">
        <v>510</v>
      </c>
      <c r="AA18" s="186" t="s">
        <v>490</v>
      </c>
      <c r="AB18" s="167" t="s">
        <v>491</v>
      </c>
    </row>
    <row r="19" spans="1:28" s="148" customFormat="1" ht="181.5" customHeight="1" x14ac:dyDescent="0.25">
      <c r="A19" s="209">
        <v>2.5</v>
      </c>
      <c r="B19" s="258"/>
      <c r="C19" s="200" t="s">
        <v>388</v>
      </c>
      <c r="D19" s="199" t="s">
        <v>437</v>
      </c>
      <c r="E19" s="90" t="s">
        <v>690</v>
      </c>
      <c r="F19" s="194" t="s">
        <v>650</v>
      </c>
      <c r="G19" s="195" t="s">
        <v>438</v>
      </c>
      <c r="H19" s="266"/>
      <c r="I19" s="266"/>
      <c r="J19" s="115" t="s">
        <v>706</v>
      </c>
      <c r="K19" s="149"/>
      <c r="L19" s="149"/>
      <c r="M19" s="154">
        <v>3</v>
      </c>
      <c r="N19" s="154" t="s">
        <v>0</v>
      </c>
      <c r="O19" s="147" t="str">
        <f>IFERROR(VLOOKUP(N19,Lists!$K$3:$P$7,BBRA!M19+1,FALSE),"")</f>
        <v>13 (H)</v>
      </c>
      <c r="P19" s="92" t="s">
        <v>730</v>
      </c>
      <c r="Q19" s="149"/>
      <c r="R19" s="98">
        <v>3</v>
      </c>
      <c r="S19" s="98" t="s">
        <v>82</v>
      </c>
      <c r="T19" s="147" t="str">
        <f>IFERROR(VLOOKUP(S19,Lists!$K$3:$P$7,BBRA!R19+1,FALSE),"")</f>
        <v>9 (M)</v>
      </c>
      <c r="U19" s="255"/>
      <c r="V19" s="256"/>
      <c r="W19" s="131" t="s">
        <v>501</v>
      </c>
      <c r="X19" s="131" t="s">
        <v>514</v>
      </c>
      <c r="Y19" s="131" t="s">
        <v>513</v>
      </c>
      <c r="Z19" s="131" t="s">
        <v>502</v>
      </c>
      <c r="AA19" s="186" t="s">
        <v>490</v>
      </c>
      <c r="AB19" s="167" t="s">
        <v>494</v>
      </c>
    </row>
    <row r="20" spans="1:28" s="148" customFormat="1" ht="176.25" customHeight="1" x14ac:dyDescent="0.25">
      <c r="A20" s="209">
        <v>2.6</v>
      </c>
      <c r="B20" s="258"/>
      <c r="C20" s="95" t="s">
        <v>384</v>
      </c>
      <c r="D20" s="199" t="s">
        <v>402</v>
      </c>
      <c r="E20" s="90" t="s">
        <v>663</v>
      </c>
      <c r="F20" s="94" t="s">
        <v>641</v>
      </c>
      <c r="G20" s="196" t="s">
        <v>439</v>
      </c>
      <c r="H20" s="266"/>
      <c r="I20" s="266"/>
      <c r="J20" s="116" t="s">
        <v>707</v>
      </c>
      <c r="K20" s="149"/>
      <c r="L20" s="149"/>
      <c r="M20" s="154">
        <v>3</v>
      </c>
      <c r="N20" s="154" t="s">
        <v>12</v>
      </c>
      <c r="O20" s="147" t="str">
        <f>IFERROR(VLOOKUP(N20,Lists!$K$3:$P$7,BBRA!M20+1,FALSE),"")</f>
        <v>20 (H)</v>
      </c>
      <c r="P20" s="96" t="s">
        <v>731</v>
      </c>
      <c r="Q20" s="149"/>
      <c r="R20" s="98">
        <v>3</v>
      </c>
      <c r="S20" s="98" t="s">
        <v>81</v>
      </c>
      <c r="T20" s="147" t="str">
        <f>IFERROR(VLOOKUP(S20,Lists!$K$3:$P$7,BBRA!R20+1,FALSE),"")</f>
        <v>17 (H)</v>
      </c>
      <c r="U20" s="255"/>
      <c r="V20" s="256"/>
      <c r="W20" s="131" t="s">
        <v>617</v>
      </c>
      <c r="X20" s="131" t="s">
        <v>618</v>
      </c>
      <c r="Y20" s="167" t="s">
        <v>495</v>
      </c>
      <c r="Z20" s="131" t="s">
        <v>496</v>
      </c>
      <c r="AA20" s="183" t="s">
        <v>596</v>
      </c>
      <c r="AB20" s="131" t="s">
        <v>671</v>
      </c>
    </row>
    <row r="21" spans="1:28" s="148" customFormat="1" ht="359.1" customHeight="1" x14ac:dyDescent="0.25">
      <c r="A21" s="209">
        <v>2.7</v>
      </c>
      <c r="B21" s="258"/>
      <c r="C21" s="95" t="s">
        <v>389</v>
      </c>
      <c r="D21" s="95" t="s">
        <v>441</v>
      </c>
      <c r="E21" s="95" t="s">
        <v>663</v>
      </c>
      <c r="F21" s="94" t="s">
        <v>641</v>
      </c>
      <c r="G21" s="95" t="s">
        <v>651</v>
      </c>
      <c r="H21" s="266"/>
      <c r="I21" s="266"/>
      <c r="J21" s="116" t="s">
        <v>708</v>
      </c>
      <c r="K21" s="149"/>
      <c r="L21" s="149"/>
      <c r="M21" s="154">
        <v>2</v>
      </c>
      <c r="N21" s="154" t="s">
        <v>81</v>
      </c>
      <c r="O21" s="147" t="str">
        <f>IFERROR(VLOOKUP(N21,Lists!$K$3:$P$7,BBRA!M21+1,FALSE),"")</f>
        <v>12 (M)</v>
      </c>
      <c r="P21" s="94" t="s">
        <v>749</v>
      </c>
      <c r="Q21" s="149"/>
      <c r="R21" s="98">
        <v>2</v>
      </c>
      <c r="S21" s="98" t="s">
        <v>82</v>
      </c>
      <c r="T21" s="147" t="str">
        <f>IFERROR(VLOOKUP(S21,Lists!$K$3:$P$7,BBRA!R21+1,FALSE),"")</f>
        <v>5 (L)</v>
      </c>
      <c r="U21" s="255"/>
      <c r="V21" s="256"/>
      <c r="W21" s="131" t="s">
        <v>497</v>
      </c>
      <c r="X21" s="131" t="s">
        <v>606</v>
      </c>
      <c r="Y21" s="131" t="s">
        <v>508</v>
      </c>
      <c r="Z21" s="131" t="s">
        <v>505</v>
      </c>
      <c r="AA21" s="186" t="s">
        <v>490</v>
      </c>
      <c r="AB21" s="131" t="s">
        <v>671</v>
      </c>
    </row>
    <row r="22" spans="1:28" s="148" customFormat="1" ht="237.95" customHeight="1" x14ac:dyDescent="0.25">
      <c r="A22" s="209">
        <v>2.8</v>
      </c>
      <c r="B22" s="258"/>
      <c r="C22" s="95" t="s">
        <v>389</v>
      </c>
      <c r="D22" s="95" t="s">
        <v>409</v>
      </c>
      <c r="E22" s="95" t="s">
        <v>663</v>
      </c>
      <c r="F22" s="94" t="s">
        <v>641</v>
      </c>
      <c r="G22" s="122" t="s">
        <v>442</v>
      </c>
      <c r="H22" s="266"/>
      <c r="I22" s="266"/>
      <c r="J22" s="116" t="s">
        <v>709</v>
      </c>
      <c r="K22" s="149"/>
      <c r="L22" s="149"/>
      <c r="M22" s="154">
        <v>2</v>
      </c>
      <c r="N22" s="154" t="s">
        <v>12</v>
      </c>
      <c r="O22" s="147" t="str">
        <f>IFERROR(VLOOKUP(N22,Lists!$K$3:$P$7,BBRA!M22+1,FALSE),"")</f>
        <v>16 (H)</v>
      </c>
      <c r="P22" s="94" t="s">
        <v>750</v>
      </c>
      <c r="Q22" s="149"/>
      <c r="R22" s="98">
        <v>2</v>
      </c>
      <c r="S22" s="98" t="s">
        <v>0</v>
      </c>
      <c r="T22" s="147" t="str">
        <f>IFERROR(VLOOKUP(S22,Lists!$K$3:$P$7,BBRA!R22+1,FALSE),"")</f>
        <v>8 (M)</v>
      </c>
      <c r="U22" s="255"/>
      <c r="V22" s="256"/>
      <c r="W22" s="131" t="s">
        <v>503</v>
      </c>
      <c r="X22" s="131" t="s">
        <v>607</v>
      </c>
      <c r="Y22" s="131" t="s">
        <v>517</v>
      </c>
      <c r="Z22" s="131" t="s">
        <v>504</v>
      </c>
      <c r="AA22" s="186" t="s">
        <v>490</v>
      </c>
      <c r="AB22" s="131" t="s">
        <v>671</v>
      </c>
    </row>
    <row r="23" spans="1:28" s="148" customFormat="1" ht="122.1" customHeight="1" thickBot="1" x14ac:dyDescent="0.3">
      <c r="A23" s="210">
        <v>2.9</v>
      </c>
      <c r="B23" s="259"/>
      <c r="C23" s="123" t="s">
        <v>389</v>
      </c>
      <c r="D23" s="123" t="s">
        <v>619</v>
      </c>
      <c r="E23" s="123" t="s">
        <v>663</v>
      </c>
      <c r="F23" s="123" t="s">
        <v>641</v>
      </c>
      <c r="G23" s="124" t="s">
        <v>443</v>
      </c>
      <c r="H23" s="267"/>
      <c r="I23" s="267"/>
      <c r="J23" s="117" t="s">
        <v>444</v>
      </c>
      <c r="K23" s="155"/>
      <c r="L23" s="155"/>
      <c r="M23" s="126">
        <v>2</v>
      </c>
      <c r="N23" s="126" t="s">
        <v>0</v>
      </c>
      <c r="O23" s="157" t="str">
        <f>IFERROR(VLOOKUP(N23,Lists!$K$3:$P$7,BBRA!M23+1,FALSE),"")</f>
        <v>8 (M)</v>
      </c>
      <c r="P23" s="118" t="s">
        <v>751</v>
      </c>
      <c r="Q23" s="155"/>
      <c r="R23" s="126">
        <v>2</v>
      </c>
      <c r="S23" s="126" t="s">
        <v>0</v>
      </c>
      <c r="T23" s="157" t="str">
        <f>IFERROR(VLOOKUP(S23,Lists!$K$3:$P$7,BBRA!R23+1,FALSE),"")</f>
        <v>8 (M)</v>
      </c>
      <c r="U23" s="255"/>
      <c r="V23" s="256"/>
      <c r="W23" s="168" t="s">
        <v>507</v>
      </c>
      <c r="X23" s="168" t="s">
        <v>607</v>
      </c>
      <c r="Y23" s="168" t="s">
        <v>517</v>
      </c>
      <c r="Z23" s="168" t="s">
        <v>506</v>
      </c>
      <c r="AA23" s="168" t="s">
        <v>490</v>
      </c>
      <c r="AB23" s="168" t="s">
        <v>671</v>
      </c>
    </row>
    <row r="24" spans="1:28" s="160" customFormat="1" ht="177.75" customHeight="1" x14ac:dyDescent="0.25">
      <c r="A24" s="209">
        <v>3.1</v>
      </c>
      <c r="B24" s="292" t="s">
        <v>403</v>
      </c>
      <c r="C24" s="97" t="s">
        <v>386</v>
      </c>
      <c r="D24" s="133" t="s">
        <v>416</v>
      </c>
      <c r="E24" s="133" t="s">
        <v>662</v>
      </c>
      <c r="F24" s="133" t="s">
        <v>652</v>
      </c>
      <c r="G24" s="97" t="s">
        <v>677</v>
      </c>
      <c r="H24" s="295"/>
      <c r="I24" s="295"/>
      <c r="J24" s="135" t="s">
        <v>710</v>
      </c>
      <c r="K24" s="134"/>
      <c r="L24" s="134"/>
      <c r="M24" s="136">
        <v>2</v>
      </c>
      <c r="N24" s="136" t="s">
        <v>82</v>
      </c>
      <c r="O24" s="158" t="str">
        <f>IFERROR(VLOOKUP(N24,Lists!$K$3:$P$7,BBRA!M24+1,FALSE),"")</f>
        <v>5 (L)</v>
      </c>
      <c r="P24" s="104" t="s">
        <v>753</v>
      </c>
      <c r="Q24" s="134"/>
      <c r="R24" s="136">
        <v>2</v>
      </c>
      <c r="S24" s="136" t="s">
        <v>82</v>
      </c>
      <c r="T24" s="159" t="str">
        <f>IFERROR(VLOOKUP(S24,Lists!$K$3:$P$7,BBRA!R24+1,FALSE),"")</f>
        <v>5 (L)</v>
      </c>
      <c r="U24" s="268"/>
      <c r="V24" s="269"/>
      <c r="W24" s="174" t="s">
        <v>499</v>
      </c>
      <c r="X24" s="174" t="s">
        <v>608</v>
      </c>
      <c r="Y24" s="174" t="s">
        <v>518</v>
      </c>
      <c r="Z24" s="174" t="s">
        <v>519</v>
      </c>
      <c r="AA24" s="174" t="s">
        <v>490</v>
      </c>
      <c r="AB24" s="174" t="s">
        <v>491</v>
      </c>
    </row>
    <row r="25" spans="1:28" s="148" customFormat="1" ht="162.6" customHeight="1" x14ac:dyDescent="0.25">
      <c r="A25" s="209">
        <v>3.2</v>
      </c>
      <c r="B25" s="293"/>
      <c r="C25" s="128" t="s">
        <v>390</v>
      </c>
      <c r="D25" s="128" t="s">
        <v>415</v>
      </c>
      <c r="E25" s="94" t="s">
        <v>691</v>
      </c>
      <c r="F25" s="94" t="s">
        <v>653</v>
      </c>
      <c r="G25" s="95" t="s">
        <v>445</v>
      </c>
      <c r="H25" s="296"/>
      <c r="I25" s="296"/>
      <c r="J25" s="94" t="s">
        <v>711</v>
      </c>
      <c r="K25" s="149"/>
      <c r="L25" s="149"/>
      <c r="M25" s="98">
        <v>3</v>
      </c>
      <c r="N25" s="98" t="s">
        <v>82</v>
      </c>
      <c r="O25" s="147" t="str">
        <f>IFERROR(VLOOKUP(N25,Lists!$K$3:$P$7,BBRA!M25+1,FALSE),"")</f>
        <v>9 (M)</v>
      </c>
      <c r="P25" s="131" t="s">
        <v>752</v>
      </c>
      <c r="Q25" s="149"/>
      <c r="R25" s="98">
        <v>3</v>
      </c>
      <c r="S25" s="98" t="s">
        <v>82</v>
      </c>
      <c r="T25" s="147" t="str">
        <f>IFERROR(VLOOKUP(S25,Lists!$K$3:$P$7,BBRA!R25+1,FALSE),"")</f>
        <v>9 (M)</v>
      </c>
      <c r="U25" s="268"/>
      <c r="V25" s="269"/>
      <c r="W25" s="131" t="s">
        <v>500</v>
      </c>
      <c r="X25" s="131" t="s">
        <v>609</v>
      </c>
      <c r="Y25" s="131" t="s">
        <v>520</v>
      </c>
      <c r="Z25" s="131" t="s">
        <v>526</v>
      </c>
      <c r="AA25" s="186" t="s">
        <v>490</v>
      </c>
      <c r="AB25" s="131" t="s">
        <v>671</v>
      </c>
    </row>
    <row r="26" spans="1:28" s="160" customFormat="1" ht="109.5" customHeight="1" x14ac:dyDescent="0.25">
      <c r="A26" s="209">
        <v>3.3</v>
      </c>
      <c r="B26" s="293"/>
      <c r="C26" s="95" t="s">
        <v>410</v>
      </c>
      <c r="D26" s="132" t="s">
        <v>446</v>
      </c>
      <c r="E26" s="128" t="s">
        <v>665</v>
      </c>
      <c r="F26" s="128" t="s">
        <v>644</v>
      </c>
      <c r="G26" s="95" t="s">
        <v>447</v>
      </c>
      <c r="H26" s="296"/>
      <c r="I26" s="296"/>
      <c r="J26" s="94" t="s">
        <v>654</v>
      </c>
      <c r="K26" s="129"/>
      <c r="L26" s="129"/>
      <c r="M26" s="98">
        <v>2</v>
      </c>
      <c r="N26" s="98" t="s">
        <v>82</v>
      </c>
      <c r="O26" s="147" t="str">
        <f>IFERROR(VLOOKUP(N26,Lists!$K$3:$P$7,BBRA!M26+1,FALSE),"")</f>
        <v>5 (L)</v>
      </c>
      <c r="P26" s="94" t="s">
        <v>732</v>
      </c>
      <c r="Q26" s="129"/>
      <c r="R26" s="98">
        <v>2</v>
      </c>
      <c r="S26" s="98" t="s">
        <v>82</v>
      </c>
      <c r="T26" s="147" t="str">
        <f>IFERROR(VLOOKUP(S26,Lists!$K$3:$P$7,BBRA!R26+1,FALSE),"")</f>
        <v>5 (L)</v>
      </c>
      <c r="U26" s="268"/>
      <c r="V26" s="269"/>
      <c r="W26" s="131" t="s">
        <v>499</v>
      </c>
      <c r="X26" s="131" t="s">
        <v>608</v>
      </c>
      <c r="Y26" s="131" t="s">
        <v>518</v>
      </c>
      <c r="Z26" s="131" t="s">
        <v>519</v>
      </c>
      <c r="AA26" s="186" t="s">
        <v>490</v>
      </c>
      <c r="AB26" s="167" t="s">
        <v>491</v>
      </c>
    </row>
    <row r="27" spans="1:28" s="160" customFormat="1" ht="57" customHeight="1" x14ac:dyDescent="0.25">
      <c r="A27" s="209" t="s">
        <v>411</v>
      </c>
      <c r="B27" s="293"/>
      <c r="C27" s="95" t="s">
        <v>384</v>
      </c>
      <c r="D27" s="131" t="s">
        <v>692</v>
      </c>
      <c r="E27" s="128"/>
      <c r="F27" s="128"/>
      <c r="G27" s="131"/>
      <c r="H27" s="296"/>
      <c r="I27" s="296"/>
      <c r="J27" s="94"/>
      <c r="K27" s="129"/>
      <c r="L27" s="129"/>
      <c r="M27" s="154">
        <v>3</v>
      </c>
      <c r="N27" s="154" t="s">
        <v>12</v>
      </c>
      <c r="O27" s="147" t="str">
        <f>IFERROR(VLOOKUP(N27,Lists!$K$3:$P$7,BBRA!M27+1,FALSE),"")</f>
        <v>20 (H)</v>
      </c>
      <c r="P27" s="94"/>
      <c r="Q27" s="129"/>
      <c r="R27" s="98">
        <v>3</v>
      </c>
      <c r="S27" s="98" t="s">
        <v>81</v>
      </c>
      <c r="T27" s="147" t="str">
        <f>IFERROR(VLOOKUP(S27,Lists!$K$3:$P$7,BBRA!R27+1,FALSE),"")</f>
        <v>17 (H)</v>
      </c>
      <c r="U27" s="268"/>
      <c r="V27" s="269"/>
      <c r="W27" s="204"/>
      <c r="X27" s="204"/>
      <c r="Y27" s="204"/>
      <c r="Z27" s="204"/>
      <c r="AA27" s="205"/>
      <c r="AB27" s="204"/>
    </row>
    <row r="28" spans="1:28" s="160" customFormat="1" ht="62.1" customHeight="1" x14ac:dyDescent="0.25">
      <c r="A28" s="209" t="s">
        <v>412</v>
      </c>
      <c r="B28" s="293"/>
      <c r="C28" s="95" t="s">
        <v>389</v>
      </c>
      <c r="D28" s="95" t="s">
        <v>450</v>
      </c>
      <c r="E28" s="95"/>
      <c r="F28" s="95"/>
      <c r="G28" s="95"/>
      <c r="H28" s="296"/>
      <c r="I28" s="296"/>
      <c r="J28" s="94"/>
      <c r="K28" s="129"/>
      <c r="L28" s="129"/>
      <c r="M28" s="154">
        <v>2</v>
      </c>
      <c r="N28" s="154" t="s">
        <v>81</v>
      </c>
      <c r="O28" s="147" t="str">
        <f>IFERROR(VLOOKUP(N28,Lists!$K$3:$P$7,BBRA!M28+1,FALSE),"")</f>
        <v>12 (M)</v>
      </c>
      <c r="P28" s="94"/>
      <c r="Q28" s="129"/>
      <c r="R28" s="98">
        <v>2</v>
      </c>
      <c r="S28" s="98" t="s">
        <v>82</v>
      </c>
      <c r="T28" s="147" t="str">
        <f>IFERROR(VLOOKUP(S28,Lists!$K$3:$P$7,BBRA!R28+1,FALSE),"")</f>
        <v>5 (L)</v>
      </c>
      <c r="U28" s="268"/>
      <c r="V28" s="269"/>
      <c r="W28" s="204"/>
      <c r="X28" s="204"/>
      <c r="Y28" s="204"/>
      <c r="Z28" s="204"/>
      <c r="AA28" s="205"/>
      <c r="AB28" s="204"/>
    </row>
    <row r="29" spans="1:28" s="160" customFormat="1" ht="62.1" customHeight="1" x14ac:dyDescent="0.25">
      <c r="A29" s="209" t="s">
        <v>413</v>
      </c>
      <c r="B29" s="293"/>
      <c r="C29" s="95" t="s">
        <v>389</v>
      </c>
      <c r="D29" s="95" t="s">
        <v>449</v>
      </c>
      <c r="E29" s="95"/>
      <c r="F29" s="95"/>
      <c r="G29" s="128"/>
      <c r="H29" s="296"/>
      <c r="I29" s="296"/>
      <c r="J29" s="94"/>
      <c r="K29" s="129"/>
      <c r="L29" s="129"/>
      <c r="M29" s="154">
        <v>2</v>
      </c>
      <c r="N29" s="154" t="s">
        <v>12</v>
      </c>
      <c r="O29" s="147" t="str">
        <f>IFERROR(VLOOKUP(N29,Lists!$K$3:$P$7,BBRA!M29+1,FALSE),"")</f>
        <v>16 (H)</v>
      </c>
      <c r="P29" s="94"/>
      <c r="Q29" s="129"/>
      <c r="R29" s="98">
        <v>2</v>
      </c>
      <c r="S29" s="98" t="s">
        <v>0</v>
      </c>
      <c r="T29" s="147" t="str">
        <f>IFERROR(VLOOKUP(S29,Lists!$K$3:$P$7,BBRA!R29+1,FALSE),"")</f>
        <v>8 (M)</v>
      </c>
      <c r="U29" s="268"/>
      <c r="V29" s="269"/>
      <c r="W29" s="204"/>
      <c r="X29" s="204"/>
      <c r="Y29" s="204"/>
      <c r="Z29" s="204"/>
      <c r="AA29" s="205"/>
      <c r="AB29" s="204"/>
    </row>
    <row r="30" spans="1:28" s="160" customFormat="1" ht="57.95" customHeight="1" thickBot="1" x14ac:dyDescent="0.3">
      <c r="A30" s="210" t="s">
        <v>414</v>
      </c>
      <c r="B30" s="294"/>
      <c r="C30" s="123" t="s">
        <v>389</v>
      </c>
      <c r="D30" s="123" t="s">
        <v>448</v>
      </c>
      <c r="E30" s="123"/>
      <c r="F30" s="123"/>
      <c r="G30" s="123"/>
      <c r="H30" s="297"/>
      <c r="I30" s="297"/>
      <c r="J30" s="118"/>
      <c r="K30" s="137"/>
      <c r="L30" s="137"/>
      <c r="M30" s="126">
        <v>2</v>
      </c>
      <c r="N30" s="126" t="s">
        <v>0</v>
      </c>
      <c r="O30" s="157" t="str">
        <f>IFERROR(VLOOKUP(N30,Lists!$K$3:$P$7,BBRA!M30+1,FALSE),"")</f>
        <v>8 (M)</v>
      </c>
      <c r="P30" s="118"/>
      <c r="Q30" s="137"/>
      <c r="R30" s="126">
        <v>2</v>
      </c>
      <c r="S30" s="126" t="s">
        <v>0</v>
      </c>
      <c r="T30" s="157" t="str">
        <f>IFERROR(VLOOKUP(S30,Lists!$K$3:$P$7,BBRA!R30+1,FALSE),"")</f>
        <v>8 (M)</v>
      </c>
      <c r="U30" s="268"/>
      <c r="V30" s="269"/>
      <c r="W30" s="206"/>
      <c r="X30" s="206"/>
      <c r="Y30" s="206"/>
      <c r="Z30" s="206"/>
      <c r="AA30" s="207"/>
      <c r="AB30" s="206"/>
    </row>
    <row r="31" spans="1:28" s="148" customFormat="1" ht="219.75" customHeight="1" x14ac:dyDescent="0.25">
      <c r="A31" s="209">
        <v>4.0999999999999996</v>
      </c>
      <c r="B31" s="257" t="s">
        <v>422</v>
      </c>
      <c r="C31" s="114" t="s">
        <v>386</v>
      </c>
      <c r="D31" s="114" t="s">
        <v>451</v>
      </c>
      <c r="E31" s="103" t="s">
        <v>693</v>
      </c>
      <c r="F31" s="103" t="s">
        <v>655</v>
      </c>
      <c r="G31" s="103" t="s">
        <v>620</v>
      </c>
      <c r="H31" s="265"/>
      <c r="I31" s="265"/>
      <c r="J31" s="103" t="s">
        <v>712</v>
      </c>
      <c r="K31" s="143"/>
      <c r="L31" s="143"/>
      <c r="M31" s="136">
        <v>2</v>
      </c>
      <c r="N31" s="136" t="s">
        <v>12</v>
      </c>
      <c r="O31" s="158" t="str">
        <f>IFERROR(VLOOKUP(N31,Lists!$K$3:$P$7,BBRA!M31+1,FALSE),"")</f>
        <v>16 (H)</v>
      </c>
      <c r="P31" s="139" t="s">
        <v>754</v>
      </c>
      <c r="Q31" s="143"/>
      <c r="R31" s="136">
        <v>2</v>
      </c>
      <c r="S31" s="136" t="s">
        <v>82</v>
      </c>
      <c r="T31" s="158" t="str">
        <f>IFERROR(VLOOKUP(S31,Lists!$K$3:$P$7,BBRA!R31+1,FALSE),"")</f>
        <v>5 (L)</v>
      </c>
      <c r="U31" s="255"/>
      <c r="V31" s="256"/>
      <c r="W31" s="174" t="s">
        <v>521</v>
      </c>
      <c r="X31" s="174" t="s">
        <v>610</v>
      </c>
      <c r="Y31" s="174" t="s">
        <v>522</v>
      </c>
      <c r="Z31" s="174" t="s">
        <v>516</v>
      </c>
      <c r="AA31" s="185" t="s">
        <v>490</v>
      </c>
      <c r="AB31" s="175" t="s">
        <v>491</v>
      </c>
    </row>
    <row r="32" spans="1:28" s="148" customFormat="1" ht="227.1" customHeight="1" x14ac:dyDescent="0.25">
      <c r="A32" s="209">
        <v>4.2</v>
      </c>
      <c r="B32" s="258"/>
      <c r="C32" s="90" t="s">
        <v>386</v>
      </c>
      <c r="D32" s="90" t="s">
        <v>417</v>
      </c>
      <c r="E32" s="94" t="s">
        <v>666</v>
      </c>
      <c r="F32" s="111" t="s">
        <v>645</v>
      </c>
      <c r="G32" s="111" t="s">
        <v>456</v>
      </c>
      <c r="H32" s="266"/>
      <c r="I32" s="266"/>
      <c r="J32" s="94" t="s">
        <v>713</v>
      </c>
      <c r="K32" s="149"/>
      <c r="L32" s="149"/>
      <c r="M32" s="98">
        <v>2</v>
      </c>
      <c r="N32" s="98" t="s">
        <v>81</v>
      </c>
      <c r="O32" s="147" t="str">
        <f>IFERROR(VLOOKUP(N32,Lists!$K$3:$P$7,BBRA!M32+1,FALSE),"")</f>
        <v>12 (M)</v>
      </c>
      <c r="P32" s="130" t="s">
        <v>755</v>
      </c>
      <c r="Q32" s="149"/>
      <c r="R32" s="98">
        <v>2</v>
      </c>
      <c r="S32" s="98" t="s">
        <v>82</v>
      </c>
      <c r="T32" s="147" t="str">
        <f>IFERROR(VLOOKUP(S32,Lists!$K$3:$P$7,BBRA!R32+1,FALSE),"")</f>
        <v>5 (L)</v>
      </c>
      <c r="U32" s="255"/>
      <c r="V32" s="256"/>
      <c r="W32" s="131" t="s">
        <v>528</v>
      </c>
      <c r="X32" s="131" t="s">
        <v>604</v>
      </c>
      <c r="Y32" s="131" t="s">
        <v>522</v>
      </c>
      <c r="Z32" s="131" t="s">
        <v>516</v>
      </c>
      <c r="AA32" s="186" t="s">
        <v>490</v>
      </c>
      <c r="AB32" s="167" t="s">
        <v>491</v>
      </c>
    </row>
    <row r="33" spans="1:28" s="148" customFormat="1" ht="159.94999999999999" customHeight="1" x14ac:dyDescent="0.25">
      <c r="A33" s="209">
        <v>4.3</v>
      </c>
      <c r="B33" s="258"/>
      <c r="C33" s="90" t="s">
        <v>390</v>
      </c>
      <c r="D33" s="90" t="s">
        <v>453</v>
      </c>
      <c r="E33" s="90" t="s">
        <v>667</v>
      </c>
      <c r="F33" s="90" t="s">
        <v>656</v>
      </c>
      <c r="G33" s="91" t="s">
        <v>452</v>
      </c>
      <c r="H33" s="266"/>
      <c r="I33" s="266"/>
      <c r="J33" s="94" t="s">
        <v>714</v>
      </c>
      <c r="K33" s="149"/>
      <c r="L33" s="149"/>
      <c r="M33" s="98">
        <v>1</v>
      </c>
      <c r="N33" s="98" t="s">
        <v>0</v>
      </c>
      <c r="O33" s="147" t="str">
        <f>IFERROR(VLOOKUP(N33,Lists!$K$3:$P$7,BBRA!M33+1,FALSE),"")</f>
        <v>4 (L)</v>
      </c>
      <c r="P33" s="138" t="s">
        <v>756</v>
      </c>
      <c r="Q33" s="149"/>
      <c r="R33" s="98">
        <v>1</v>
      </c>
      <c r="S33" s="98" t="s">
        <v>82</v>
      </c>
      <c r="T33" s="147" t="str">
        <f>IFERROR(VLOOKUP(S33,Lists!$K$3:$P$7,BBRA!R33+1,FALSE),"")</f>
        <v>2 (L)</v>
      </c>
      <c r="U33" s="255"/>
      <c r="V33" s="256"/>
      <c r="W33" s="131" t="s">
        <v>500</v>
      </c>
      <c r="X33" s="131" t="s">
        <v>609</v>
      </c>
      <c r="Y33" s="131" t="s">
        <v>520</v>
      </c>
      <c r="Z33" s="131" t="s">
        <v>526</v>
      </c>
      <c r="AA33" s="186" t="s">
        <v>490</v>
      </c>
      <c r="AB33" s="131" t="s">
        <v>671</v>
      </c>
    </row>
    <row r="34" spans="1:28" s="148" customFormat="1" ht="179.25" customHeight="1" x14ac:dyDescent="0.25">
      <c r="A34" s="209">
        <v>4.4000000000000004</v>
      </c>
      <c r="B34" s="258"/>
      <c r="C34" s="90" t="s">
        <v>390</v>
      </c>
      <c r="D34" s="90" t="s">
        <v>454</v>
      </c>
      <c r="E34" s="94" t="s">
        <v>689</v>
      </c>
      <c r="F34" s="94" t="s">
        <v>650</v>
      </c>
      <c r="G34" s="95" t="s">
        <v>455</v>
      </c>
      <c r="H34" s="266"/>
      <c r="I34" s="266"/>
      <c r="J34" s="99" t="s">
        <v>715</v>
      </c>
      <c r="K34" s="149"/>
      <c r="L34" s="149"/>
      <c r="M34" s="98">
        <v>1</v>
      </c>
      <c r="N34" s="98" t="s">
        <v>0</v>
      </c>
      <c r="O34" s="147" t="str">
        <f>IFERROR(VLOOKUP(N34,Lists!$K$3:$P$7,BBRA!M34+1,FALSE),"")</f>
        <v>4 (L)</v>
      </c>
      <c r="P34" s="130" t="s">
        <v>757</v>
      </c>
      <c r="Q34" s="149"/>
      <c r="R34" s="98">
        <v>1</v>
      </c>
      <c r="S34" s="98" t="s">
        <v>82</v>
      </c>
      <c r="T34" s="147" t="str">
        <f>IFERROR(VLOOKUP(S34,Lists!$K$3:$P$7,BBRA!R34+1,FALSE),"")</f>
        <v>2 (L)</v>
      </c>
      <c r="U34" s="255"/>
      <c r="V34" s="256"/>
      <c r="W34" s="131" t="s">
        <v>500</v>
      </c>
      <c r="X34" s="131" t="s">
        <v>611</v>
      </c>
      <c r="Y34" s="131" t="s">
        <v>524</v>
      </c>
      <c r="Z34" s="131" t="s">
        <v>525</v>
      </c>
      <c r="AA34" s="186" t="s">
        <v>490</v>
      </c>
      <c r="AB34" s="131" t="s">
        <v>671</v>
      </c>
    </row>
    <row r="35" spans="1:28" s="148" customFormat="1" ht="229.5" customHeight="1" x14ac:dyDescent="0.25">
      <c r="A35" s="209">
        <v>4.5</v>
      </c>
      <c r="B35" s="258"/>
      <c r="C35" s="90" t="s">
        <v>391</v>
      </c>
      <c r="D35" s="90" t="s">
        <v>423</v>
      </c>
      <c r="E35" s="94" t="s">
        <v>689</v>
      </c>
      <c r="F35" s="94" t="s">
        <v>650</v>
      </c>
      <c r="G35" s="197" t="s">
        <v>678</v>
      </c>
      <c r="H35" s="266"/>
      <c r="I35" s="266"/>
      <c r="J35" s="99" t="s">
        <v>716</v>
      </c>
      <c r="K35" s="149"/>
      <c r="L35" s="149"/>
      <c r="M35" s="98">
        <v>3</v>
      </c>
      <c r="N35" s="98" t="s">
        <v>0</v>
      </c>
      <c r="O35" s="147" t="str">
        <f>IFERROR(VLOOKUP(N35,Lists!$K$3:$P$7,BBRA!M35+1,FALSE),"")</f>
        <v>13 (H)</v>
      </c>
      <c r="P35" s="130" t="s">
        <v>758</v>
      </c>
      <c r="Q35" s="149"/>
      <c r="R35" s="98">
        <v>3</v>
      </c>
      <c r="S35" s="98" t="s">
        <v>82</v>
      </c>
      <c r="T35" s="147" t="str">
        <f>IFERROR(VLOOKUP(S35,Lists!$K$3:$P$7,BBRA!R35+1,FALSE),"")</f>
        <v>9 (M)</v>
      </c>
      <c r="U35" s="255"/>
      <c r="V35" s="256"/>
      <c r="W35" s="170" t="s">
        <v>536</v>
      </c>
      <c r="X35" s="170" t="s">
        <v>612</v>
      </c>
      <c r="Y35" s="170" t="s">
        <v>523</v>
      </c>
      <c r="Z35" s="170" t="s">
        <v>537</v>
      </c>
      <c r="AA35" s="187" t="s">
        <v>490</v>
      </c>
      <c r="AB35" s="131" t="s">
        <v>671</v>
      </c>
    </row>
    <row r="36" spans="1:28" s="148" customFormat="1" ht="171" customHeight="1" thickBot="1" x14ac:dyDescent="0.3">
      <c r="A36" s="210">
        <v>4.5999999999999996</v>
      </c>
      <c r="B36" s="259"/>
      <c r="C36" s="140" t="s">
        <v>386</v>
      </c>
      <c r="D36" s="140" t="s">
        <v>418</v>
      </c>
      <c r="E36" s="118" t="s">
        <v>694</v>
      </c>
      <c r="F36" s="118" t="s">
        <v>657</v>
      </c>
      <c r="G36" s="123" t="s">
        <v>457</v>
      </c>
      <c r="H36" s="267"/>
      <c r="I36" s="267"/>
      <c r="J36" s="118" t="s">
        <v>717</v>
      </c>
      <c r="K36" s="155"/>
      <c r="L36" s="155"/>
      <c r="M36" s="126">
        <v>3</v>
      </c>
      <c r="N36" s="126" t="s">
        <v>12</v>
      </c>
      <c r="O36" s="157" t="str">
        <f>IFERROR(VLOOKUP(N36,Lists!$K$3:$P$7,BBRA!M36+1,FALSE),"")</f>
        <v>20 (H)</v>
      </c>
      <c r="P36" s="142" t="s">
        <v>759</v>
      </c>
      <c r="Q36" s="155"/>
      <c r="R36" s="126">
        <v>3</v>
      </c>
      <c r="S36" s="126" t="s">
        <v>82</v>
      </c>
      <c r="T36" s="157" t="str">
        <f>IFERROR(VLOOKUP(S36,Lists!$K$3:$P$7,BBRA!R36+1,FALSE),"")</f>
        <v>9 (M)</v>
      </c>
      <c r="U36" s="255"/>
      <c r="V36" s="256"/>
      <c r="W36" s="171" t="s">
        <v>527</v>
      </c>
      <c r="X36" s="172" t="s">
        <v>613</v>
      </c>
      <c r="Y36" s="172" t="s">
        <v>522</v>
      </c>
      <c r="Z36" s="172" t="s">
        <v>533</v>
      </c>
      <c r="AA36" s="188" t="s">
        <v>490</v>
      </c>
      <c r="AB36" s="173" t="s">
        <v>491</v>
      </c>
    </row>
    <row r="37" spans="1:28" s="148" customFormat="1" ht="135" customHeight="1" x14ac:dyDescent="0.25">
      <c r="A37" s="209">
        <v>5.0999999999999996</v>
      </c>
      <c r="B37" s="257" t="s">
        <v>392</v>
      </c>
      <c r="C37" s="100" t="s">
        <v>401</v>
      </c>
      <c r="D37" s="103" t="s">
        <v>473</v>
      </c>
      <c r="E37" s="103" t="s">
        <v>665</v>
      </c>
      <c r="F37" s="103" t="s">
        <v>644</v>
      </c>
      <c r="G37" s="97" t="s">
        <v>658</v>
      </c>
      <c r="H37" s="265"/>
      <c r="I37" s="265"/>
      <c r="J37" s="97" t="s">
        <v>661</v>
      </c>
      <c r="K37" s="143"/>
      <c r="L37" s="143"/>
      <c r="M37" s="136">
        <v>2</v>
      </c>
      <c r="N37" s="136" t="s">
        <v>12</v>
      </c>
      <c r="O37" s="158" t="str">
        <f>IFERROR(VLOOKUP(N37,Lists!$K$3:$P$7,BBRA!M37+1,FALSE),"")</f>
        <v>16 (H)</v>
      </c>
      <c r="P37" s="103" t="s">
        <v>760</v>
      </c>
      <c r="Q37" s="143"/>
      <c r="R37" s="136">
        <v>2</v>
      </c>
      <c r="S37" s="136" t="s">
        <v>82</v>
      </c>
      <c r="T37" s="158" t="str">
        <f>IFERROR(VLOOKUP(S37,Lists!$K$3:$P$7,BBRA!R37+1,FALSE),"")</f>
        <v>5 (L)</v>
      </c>
      <c r="U37" s="255"/>
      <c r="V37" s="256"/>
      <c r="W37" s="131" t="s">
        <v>529</v>
      </c>
      <c r="X37" s="131" t="s">
        <v>614</v>
      </c>
      <c r="Y37" s="131" t="s">
        <v>742</v>
      </c>
      <c r="Z37" s="131" t="s">
        <v>532</v>
      </c>
      <c r="AA37" s="186" t="s">
        <v>531</v>
      </c>
      <c r="AB37" s="131" t="s">
        <v>491</v>
      </c>
    </row>
    <row r="38" spans="1:28" s="148" customFormat="1" ht="148.5" customHeight="1" x14ac:dyDescent="0.25">
      <c r="A38" s="209">
        <v>5.2</v>
      </c>
      <c r="B38" s="258"/>
      <c r="C38" s="101" t="s">
        <v>401</v>
      </c>
      <c r="D38" s="94" t="s">
        <v>421</v>
      </c>
      <c r="E38" s="94" t="s">
        <v>693</v>
      </c>
      <c r="F38" s="94" t="s">
        <v>655</v>
      </c>
      <c r="G38" s="95" t="s">
        <v>459</v>
      </c>
      <c r="H38" s="266"/>
      <c r="I38" s="266"/>
      <c r="J38" s="111" t="s">
        <v>718</v>
      </c>
      <c r="K38" s="149"/>
      <c r="L38" s="149"/>
      <c r="M38" s="98">
        <v>1</v>
      </c>
      <c r="N38" s="98" t="s">
        <v>0</v>
      </c>
      <c r="O38" s="147" t="str">
        <f>IFERROR(VLOOKUP(N38,Lists!$K$3:$P$7,BBRA!M38+1,FALSE),"")</f>
        <v>4 (L)</v>
      </c>
      <c r="P38" s="94" t="s">
        <v>761</v>
      </c>
      <c r="Q38" s="149"/>
      <c r="R38" s="98">
        <v>1</v>
      </c>
      <c r="S38" s="98" t="s">
        <v>82</v>
      </c>
      <c r="T38" s="147" t="str">
        <f>IFERROR(VLOOKUP(S38,Lists!$K$3:$P$7,BBRA!R38+1,FALSE),"")</f>
        <v>2 (L)</v>
      </c>
      <c r="U38" s="255"/>
      <c r="V38" s="256"/>
      <c r="W38" s="131" t="s">
        <v>529</v>
      </c>
      <c r="X38" s="131" t="s">
        <v>615</v>
      </c>
      <c r="Y38" s="131" t="s">
        <v>534</v>
      </c>
      <c r="Z38" s="131" t="s">
        <v>535</v>
      </c>
      <c r="AA38" s="186" t="s">
        <v>531</v>
      </c>
      <c r="AB38" s="131" t="s">
        <v>491</v>
      </c>
    </row>
    <row r="39" spans="1:28" s="148" customFormat="1" ht="171" customHeight="1" x14ac:dyDescent="0.25">
      <c r="A39" s="209">
        <v>5.3</v>
      </c>
      <c r="B39" s="258"/>
      <c r="C39" s="101" t="s">
        <v>390</v>
      </c>
      <c r="D39" s="94" t="s">
        <v>458</v>
      </c>
      <c r="E39" s="94" t="s">
        <v>689</v>
      </c>
      <c r="F39" s="94" t="s">
        <v>650</v>
      </c>
      <c r="G39" s="95" t="s">
        <v>460</v>
      </c>
      <c r="H39" s="266"/>
      <c r="I39" s="266"/>
      <c r="J39" s="94" t="s">
        <v>686</v>
      </c>
      <c r="K39" s="149"/>
      <c r="L39" s="149"/>
      <c r="M39" s="98">
        <v>2</v>
      </c>
      <c r="N39" s="98" t="s">
        <v>0</v>
      </c>
      <c r="O39" s="147" t="str">
        <f>IFERROR(VLOOKUP(N39,Lists!$K$3:$P$7,BBRA!M39+1,FALSE),"")</f>
        <v>8 (M)</v>
      </c>
      <c r="P39" s="94" t="s">
        <v>762</v>
      </c>
      <c r="Q39" s="149"/>
      <c r="R39" s="98">
        <v>2</v>
      </c>
      <c r="S39" s="98" t="s">
        <v>82</v>
      </c>
      <c r="T39" s="147" t="str">
        <f>IFERROR(VLOOKUP(S39,Lists!$K$3:$P$7,BBRA!R39+1,FALSE),"")</f>
        <v>5 (L)</v>
      </c>
      <c r="U39" s="255"/>
      <c r="V39" s="256"/>
      <c r="W39" s="131" t="s">
        <v>529</v>
      </c>
      <c r="X39" s="131" t="s">
        <v>614</v>
      </c>
      <c r="Y39" s="131" t="s">
        <v>530</v>
      </c>
      <c r="Z39" s="131" t="s">
        <v>532</v>
      </c>
      <c r="AA39" s="186" t="s">
        <v>531</v>
      </c>
      <c r="AB39" s="131" t="s">
        <v>491</v>
      </c>
    </row>
    <row r="40" spans="1:28" s="148" customFormat="1" ht="51.95" customHeight="1" thickBot="1" x14ac:dyDescent="0.3">
      <c r="A40" s="210" t="s">
        <v>601</v>
      </c>
      <c r="B40" s="259"/>
      <c r="C40" s="141" t="s">
        <v>401</v>
      </c>
      <c r="D40" s="118" t="s">
        <v>600</v>
      </c>
      <c r="E40" s="118"/>
      <c r="F40" s="118"/>
      <c r="G40" s="123"/>
      <c r="H40" s="267"/>
      <c r="I40" s="267"/>
      <c r="J40" s="118"/>
      <c r="K40" s="155"/>
      <c r="L40" s="155"/>
      <c r="M40" s="126">
        <v>3</v>
      </c>
      <c r="N40" s="126" t="s">
        <v>0</v>
      </c>
      <c r="O40" s="157" t="str">
        <f>IFERROR(VLOOKUP(N40,Lists!$K$3:$P$7,BBRA!M40+1,FALSE),"")</f>
        <v>13 (H)</v>
      </c>
      <c r="P40" s="118"/>
      <c r="Q40" s="155"/>
      <c r="R40" s="126">
        <v>3</v>
      </c>
      <c r="S40" s="126" t="s">
        <v>82</v>
      </c>
      <c r="T40" s="157" t="str">
        <f>IFERROR(VLOOKUP(S40,Lists!$K$3:$P$7,BBRA!R40+1,FALSE),"")</f>
        <v>9 (M)</v>
      </c>
      <c r="U40" s="255"/>
      <c r="V40" s="256"/>
      <c r="W40" s="206"/>
      <c r="X40" s="206"/>
      <c r="Y40" s="206"/>
      <c r="Z40" s="206"/>
      <c r="AA40" s="207"/>
      <c r="AB40" s="206"/>
    </row>
    <row r="41" spans="1:28" s="148" customFormat="1" ht="161.1" customHeight="1" x14ac:dyDescent="0.25">
      <c r="A41" s="211">
        <v>6.1</v>
      </c>
      <c r="B41" s="257" t="s">
        <v>382</v>
      </c>
      <c r="C41" s="201" t="s">
        <v>597</v>
      </c>
      <c r="D41" s="97" t="s">
        <v>599</v>
      </c>
      <c r="E41" s="103" t="s">
        <v>695</v>
      </c>
      <c r="F41" s="103" t="s">
        <v>655</v>
      </c>
      <c r="G41" s="97" t="s">
        <v>461</v>
      </c>
      <c r="H41" s="260"/>
      <c r="I41" s="260"/>
      <c r="J41" s="103" t="s">
        <v>772</v>
      </c>
      <c r="K41" s="143"/>
      <c r="L41" s="143"/>
      <c r="M41" s="136">
        <v>3</v>
      </c>
      <c r="N41" s="136" t="s">
        <v>0</v>
      </c>
      <c r="O41" s="158" t="str">
        <f>IFERROR(VLOOKUP(N41,Lists!$K$3:$P$7,BBRA!M41+1,FALSE),"")</f>
        <v>13 (H)</v>
      </c>
      <c r="P41" s="103" t="s">
        <v>763</v>
      </c>
      <c r="Q41" s="143"/>
      <c r="R41" s="136">
        <v>3</v>
      </c>
      <c r="S41" s="136" t="s">
        <v>82</v>
      </c>
      <c r="T41" s="158" t="str">
        <f>IFERROR(VLOOKUP(S41,Lists!$K$3:$P$7,BBRA!R41+1,FALSE),"")</f>
        <v>9 (M)</v>
      </c>
      <c r="U41" s="264" t="str">
        <f t="shared" ref="U41" si="1">IF(R41="","",IF(R41=5,"YES","NO"))</f>
        <v>NO</v>
      </c>
      <c r="V41" s="263"/>
      <c r="W41" s="174" t="s">
        <v>541</v>
      </c>
      <c r="X41" s="174" t="s">
        <v>621</v>
      </c>
      <c r="Y41" s="174" t="s">
        <v>538</v>
      </c>
      <c r="Z41" s="174" t="s">
        <v>622</v>
      </c>
      <c r="AA41" s="185" t="s">
        <v>623</v>
      </c>
      <c r="AB41" s="174" t="s">
        <v>491</v>
      </c>
    </row>
    <row r="42" spans="1:28" s="148" customFormat="1" ht="104.45" customHeight="1" x14ac:dyDescent="0.25">
      <c r="A42" s="212">
        <v>6.2</v>
      </c>
      <c r="B42" s="258"/>
      <c r="C42" s="101" t="s">
        <v>405</v>
      </c>
      <c r="D42" s="95" t="s">
        <v>419</v>
      </c>
      <c r="E42" s="94" t="s">
        <v>696</v>
      </c>
      <c r="F42" s="111" t="s">
        <v>640</v>
      </c>
      <c r="G42" s="105" t="s">
        <v>463</v>
      </c>
      <c r="H42" s="261"/>
      <c r="I42" s="261"/>
      <c r="J42" s="111" t="s">
        <v>679</v>
      </c>
      <c r="K42" s="161"/>
      <c r="L42" s="161"/>
      <c r="M42" s="98">
        <v>1</v>
      </c>
      <c r="N42" s="98" t="s">
        <v>0</v>
      </c>
      <c r="O42" s="147" t="str">
        <f>IFERROR(VLOOKUP(N42,Lists!$K$3:$P$7,BBRA!M42+1,FALSE),"")</f>
        <v>4 (L)</v>
      </c>
      <c r="P42" s="111" t="s">
        <v>764</v>
      </c>
      <c r="Q42" s="161"/>
      <c r="R42" s="98">
        <v>1</v>
      </c>
      <c r="S42" s="98" t="s">
        <v>82</v>
      </c>
      <c r="T42" s="147" t="str">
        <f>IFERROR(VLOOKUP(S42,Lists!$K$3:$P$7,BBRA!R42+1,FALSE),"")</f>
        <v>2 (L)</v>
      </c>
      <c r="U42" s="255"/>
      <c r="V42" s="256"/>
      <c r="W42" s="131" t="s">
        <v>540</v>
      </c>
      <c r="X42" s="131" t="s">
        <v>624</v>
      </c>
      <c r="Y42" s="131" t="s">
        <v>539</v>
      </c>
      <c r="Z42" s="131" t="s">
        <v>625</v>
      </c>
      <c r="AA42" s="186" t="s">
        <v>623</v>
      </c>
      <c r="AB42" s="170" t="s">
        <v>671</v>
      </c>
    </row>
    <row r="43" spans="1:28" s="148" customFormat="1" ht="104.45" customHeight="1" x14ac:dyDescent="0.25">
      <c r="A43" s="212">
        <v>6.3</v>
      </c>
      <c r="B43" s="258"/>
      <c r="C43" s="101" t="s">
        <v>405</v>
      </c>
      <c r="D43" s="110" t="s">
        <v>420</v>
      </c>
      <c r="E43" s="94" t="s">
        <v>697</v>
      </c>
      <c r="F43" s="111" t="s">
        <v>648</v>
      </c>
      <c r="G43" s="105" t="s">
        <v>464</v>
      </c>
      <c r="H43" s="261"/>
      <c r="I43" s="261"/>
      <c r="J43" s="111" t="s">
        <v>680</v>
      </c>
      <c r="K43" s="161"/>
      <c r="L43" s="161"/>
      <c r="M43" s="98">
        <v>1</v>
      </c>
      <c r="N43" s="98" t="s">
        <v>0</v>
      </c>
      <c r="O43" s="147" t="str">
        <f>IFERROR(VLOOKUP(N43,Lists!$K$3:$P$7,BBRA!M43+1,FALSE),"")</f>
        <v>4 (L)</v>
      </c>
      <c r="P43" s="111" t="s">
        <v>765</v>
      </c>
      <c r="Q43" s="161"/>
      <c r="R43" s="98">
        <v>1</v>
      </c>
      <c r="S43" s="98" t="s">
        <v>82</v>
      </c>
      <c r="T43" s="147" t="str">
        <f>IFERROR(VLOOKUP(S43,Lists!$K$3:$P$7,BBRA!R43+1,FALSE),"")</f>
        <v>2 (L)</v>
      </c>
      <c r="U43" s="255"/>
      <c r="V43" s="256"/>
      <c r="W43" s="131" t="s">
        <v>542</v>
      </c>
      <c r="X43" s="131" t="s">
        <v>543</v>
      </c>
      <c r="Y43" s="131" t="s">
        <v>544</v>
      </c>
      <c r="Z43" s="131" t="s">
        <v>554</v>
      </c>
      <c r="AA43" s="186" t="s">
        <v>545</v>
      </c>
      <c r="AB43" s="170" t="s">
        <v>671</v>
      </c>
    </row>
    <row r="44" spans="1:28" s="148" customFormat="1" ht="108.6" customHeight="1" x14ac:dyDescent="0.25">
      <c r="A44" s="212">
        <v>6.4</v>
      </c>
      <c r="B44" s="258"/>
      <c r="C44" s="101" t="s">
        <v>397</v>
      </c>
      <c r="D44" s="94" t="s">
        <v>395</v>
      </c>
      <c r="E44" s="94" t="s">
        <v>665</v>
      </c>
      <c r="F44" s="111" t="s">
        <v>644</v>
      </c>
      <c r="G44" s="105" t="s">
        <v>396</v>
      </c>
      <c r="H44" s="261"/>
      <c r="I44" s="261"/>
      <c r="J44" s="111" t="s">
        <v>681</v>
      </c>
      <c r="K44" s="161"/>
      <c r="L44" s="161"/>
      <c r="M44" s="98">
        <v>2</v>
      </c>
      <c r="N44" s="98" t="s">
        <v>0</v>
      </c>
      <c r="O44" s="147" t="str">
        <f>IFERROR(VLOOKUP(N44,Lists!$K$3:$P$7,BBRA!M44+1,FALSE),"")</f>
        <v>8 (M)</v>
      </c>
      <c r="P44" s="111" t="s">
        <v>766</v>
      </c>
      <c r="Q44" s="161"/>
      <c r="R44" s="98">
        <v>2</v>
      </c>
      <c r="S44" s="98" t="s">
        <v>82</v>
      </c>
      <c r="T44" s="147" t="str">
        <f>IFERROR(VLOOKUP(S44,Lists!$K$3:$P$7,BBRA!R44+1,FALSE),"")</f>
        <v>5 (L)</v>
      </c>
      <c r="U44" s="255"/>
      <c r="V44" s="256"/>
      <c r="W44" s="131" t="s">
        <v>547</v>
      </c>
      <c r="X44" s="131" t="s">
        <v>626</v>
      </c>
      <c r="Y44" s="131" t="s">
        <v>538</v>
      </c>
      <c r="Z44" s="131" t="s">
        <v>627</v>
      </c>
      <c r="AA44" s="186" t="s">
        <v>546</v>
      </c>
      <c r="AB44" s="170" t="s">
        <v>671</v>
      </c>
    </row>
    <row r="45" spans="1:28" s="148" customFormat="1" ht="80.099999999999994" customHeight="1" x14ac:dyDescent="0.25">
      <c r="A45" s="212">
        <v>6.5</v>
      </c>
      <c r="B45" s="258"/>
      <c r="C45" s="101" t="s">
        <v>462</v>
      </c>
      <c r="D45" s="94" t="s">
        <v>465</v>
      </c>
      <c r="E45" s="94" t="s">
        <v>665</v>
      </c>
      <c r="F45" s="99" t="s">
        <v>645</v>
      </c>
      <c r="G45" s="106" t="s">
        <v>398</v>
      </c>
      <c r="H45" s="261"/>
      <c r="I45" s="261"/>
      <c r="J45" s="127" t="s">
        <v>682</v>
      </c>
      <c r="K45" s="161"/>
      <c r="L45" s="161"/>
      <c r="M45" s="98">
        <v>2</v>
      </c>
      <c r="N45" s="98" t="s">
        <v>0</v>
      </c>
      <c r="O45" s="147" t="str">
        <f>IFERROR(VLOOKUP(N45,Lists!$K$3:$P$7,BBRA!M45+1,FALSE),"")</f>
        <v>8 (M)</v>
      </c>
      <c r="P45" s="111" t="s">
        <v>767</v>
      </c>
      <c r="Q45" s="161"/>
      <c r="R45" s="98">
        <v>2</v>
      </c>
      <c r="S45" s="98" t="s">
        <v>82</v>
      </c>
      <c r="T45" s="147" t="str">
        <f>IFERROR(VLOOKUP(S45,Lists!$K$3:$P$7,BBRA!R45+1,FALSE),"")</f>
        <v>5 (L)</v>
      </c>
      <c r="U45" s="255"/>
      <c r="V45" s="256"/>
      <c r="W45" s="131" t="s">
        <v>547</v>
      </c>
      <c r="X45" s="131" t="s">
        <v>628</v>
      </c>
      <c r="Y45" s="131" t="s">
        <v>548</v>
      </c>
      <c r="Z45" s="131" t="s">
        <v>629</v>
      </c>
      <c r="AA45" s="186" t="s">
        <v>546</v>
      </c>
      <c r="AB45" s="170" t="s">
        <v>671</v>
      </c>
    </row>
    <row r="46" spans="1:28" s="148" customFormat="1" ht="80.099999999999994" customHeight="1" thickBot="1" x14ac:dyDescent="0.3">
      <c r="A46" s="210">
        <v>6.6</v>
      </c>
      <c r="B46" s="259"/>
      <c r="C46" s="141" t="s">
        <v>399</v>
      </c>
      <c r="D46" s="118" t="s">
        <v>404</v>
      </c>
      <c r="E46" s="118" t="s">
        <v>667</v>
      </c>
      <c r="F46" s="118" t="s">
        <v>657</v>
      </c>
      <c r="G46" s="123" t="s">
        <v>400</v>
      </c>
      <c r="H46" s="262"/>
      <c r="I46" s="262"/>
      <c r="J46" s="162" t="s">
        <v>683</v>
      </c>
      <c r="K46" s="112"/>
      <c r="L46" s="112"/>
      <c r="M46" s="126">
        <v>2</v>
      </c>
      <c r="N46" s="126" t="s">
        <v>0</v>
      </c>
      <c r="O46" s="157" t="str">
        <f>IFERROR(VLOOKUP(N46,Lists!$K$3:$P$7,BBRA!M46+1,FALSE),"")</f>
        <v>8 (M)</v>
      </c>
      <c r="P46" s="162" t="s">
        <v>768</v>
      </c>
      <c r="Q46" s="112"/>
      <c r="R46" s="126">
        <v>2</v>
      </c>
      <c r="S46" s="126" t="s">
        <v>82</v>
      </c>
      <c r="T46" s="157" t="str">
        <f>IFERROR(VLOOKUP(S46,Lists!$K$3:$P$7,BBRA!R46+1,FALSE),"")</f>
        <v>5 (L)</v>
      </c>
      <c r="U46" s="255"/>
      <c r="V46" s="256"/>
      <c r="W46" s="168" t="s">
        <v>547</v>
      </c>
      <c r="X46" s="168" t="s">
        <v>551</v>
      </c>
      <c r="Y46" s="168" t="s">
        <v>549</v>
      </c>
      <c r="Z46" s="168" t="s">
        <v>550</v>
      </c>
      <c r="AA46" s="189" t="s">
        <v>546</v>
      </c>
      <c r="AB46" s="193" t="s">
        <v>671</v>
      </c>
    </row>
    <row r="47" spans="1:28" s="160" customFormat="1" ht="135.94999999999999" customHeight="1" x14ac:dyDescent="0.25">
      <c r="A47" s="212">
        <v>7.1</v>
      </c>
      <c r="B47" s="258"/>
      <c r="C47" s="95" t="s">
        <v>386</v>
      </c>
      <c r="D47" s="128" t="s">
        <v>468</v>
      </c>
      <c r="E47" s="128" t="s">
        <v>668</v>
      </c>
      <c r="F47" s="128" t="s">
        <v>644</v>
      </c>
      <c r="G47" s="95" t="s">
        <v>467</v>
      </c>
      <c r="H47" s="261"/>
      <c r="I47" s="261"/>
      <c r="J47" s="94" t="s">
        <v>684</v>
      </c>
      <c r="K47" s="129"/>
      <c r="L47" s="129"/>
      <c r="M47" s="98">
        <v>2</v>
      </c>
      <c r="N47" s="98" t="s">
        <v>81</v>
      </c>
      <c r="O47" s="147" t="str">
        <f>IFERROR(VLOOKUP(N47,Lists!$K$3:$P$7,BBRA!M47+1,FALSE),"")</f>
        <v>12 (M)</v>
      </c>
      <c r="P47" s="130" t="s">
        <v>769</v>
      </c>
      <c r="Q47" s="129"/>
      <c r="R47" s="98">
        <v>2</v>
      </c>
      <c r="S47" s="98" t="s">
        <v>82</v>
      </c>
      <c r="T47" s="147" t="str">
        <f>IFERROR(VLOOKUP(S47,Lists!$K$3:$P$7,BBRA!R47+1,FALSE),"")</f>
        <v>5 (L)</v>
      </c>
      <c r="U47" s="255"/>
      <c r="V47" s="256"/>
      <c r="W47" s="174" t="s">
        <v>552</v>
      </c>
      <c r="X47" s="174" t="s">
        <v>630</v>
      </c>
      <c r="Y47" s="174" t="s">
        <v>553</v>
      </c>
      <c r="Z47" s="174" t="s">
        <v>556</v>
      </c>
      <c r="AA47" s="190" t="s">
        <v>555</v>
      </c>
      <c r="AB47" s="170" t="s">
        <v>671</v>
      </c>
    </row>
    <row r="48" spans="1:28" s="160" customFormat="1" ht="177" customHeight="1" x14ac:dyDescent="0.25">
      <c r="A48" s="212">
        <v>7.2</v>
      </c>
      <c r="B48" s="258"/>
      <c r="C48" s="105" t="s">
        <v>391</v>
      </c>
      <c r="D48" s="165" t="s">
        <v>466</v>
      </c>
      <c r="E48" s="110" t="s">
        <v>690</v>
      </c>
      <c r="F48" s="198" t="s">
        <v>650</v>
      </c>
      <c r="G48" s="166" t="s">
        <v>631</v>
      </c>
      <c r="H48" s="261"/>
      <c r="I48" s="261"/>
      <c r="J48" s="111" t="s">
        <v>685</v>
      </c>
      <c r="K48" s="163"/>
      <c r="L48" s="163"/>
      <c r="M48" s="98">
        <v>3</v>
      </c>
      <c r="N48" s="98" t="s">
        <v>0</v>
      </c>
      <c r="O48" s="147" t="str">
        <f>IFERROR(VLOOKUP(N48,Lists!$K$3:$P$7,BBRA!M48+1,FALSE),"")</f>
        <v>13 (H)</v>
      </c>
      <c r="P48" s="96" t="s">
        <v>770</v>
      </c>
      <c r="Q48" s="163"/>
      <c r="R48" s="98">
        <v>3</v>
      </c>
      <c r="S48" s="98" t="s">
        <v>82</v>
      </c>
      <c r="T48" s="147" t="str">
        <f>IFERROR(VLOOKUP(S48,Lists!$K$3:$P$7,BBRA!R48+1,FALSE),"")</f>
        <v>9 (M)</v>
      </c>
      <c r="U48" s="255"/>
      <c r="V48" s="256"/>
      <c r="W48" s="131" t="s">
        <v>529</v>
      </c>
      <c r="X48" s="131" t="s">
        <v>632</v>
      </c>
      <c r="Y48" s="131" t="s">
        <v>558</v>
      </c>
      <c r="Z48" s="131" t="s">
        <v>557</v>
      </c>
      <c r="AA48" s="186" t="s">
        <v>562</v>
      </c>
      <c r="AB48" s="170" t="s">
        <v>671</v>
      </c>
    </row>
    <row r="49" spans="1:28" s="160" customFormat="1" ht="62.1" customHeight="1" x14ac:dyDescent="0.25">
      <c r="A49" s="212" t="s">
        <v>412</v>
      </c>
      <c r="B49" s="258"/>
      <c r="C49" s="95" t="s">
        <v>389</v>
      </c>
      <c r="D49" s="95" t="s">
        <v>470</v>
      </c>
      <c r="E49" s="95"/>
      <c r="F49" s="95"/>
      <c r="G49" s="95"/>
      <c r="H49" s="261"/>
      <c r="I49" s="261"/>
      <c r="J49" s="94"/>
      <c r="K49" s="129"/>
      <c r="L49" s="129"/>
      <c r="M49" s="154">
        <v>2</v>
      </c>
      <c r="N49" s="154" t="s">
        <v>81</v>
      </c>
      <c r="O49" s="147" t="str">
        <f>IFERROR(VLOOKUP(N49,Lists!$K$3:$P$7,BBRA!M49+1,FALSE),"")</f>
        <v>12 (M)</v>
      </c>
      <c r="P49" s="94"/>
      <c r="Q49" s="129"/>
      <c r="R49" s="98">
        <v>2</v>
      </c>
      <c r="S49" s="98" t="s">
        <v>82</v>
      </c>
      <c r="T49" s="147" t="str">
        <f>IFERROR(VLOOKUP(S49,Lists!$K$3:$P$7,BBRA!R49+1,FALSE),"")</f>
        <v>5 (L)</v>
      </c>
      <c r="U49" s="255"/>
      <c r="V49" s="256"/>
      <c r="W49" s="204"/>
      <c r="X49" s="204"/>
      <c r="Y49" s="204"/>
      <c r="Z49" s="204"/>
      <c r="AA49" s="205"/>
      <c r="AB49" s="170"/>
    </row>
    <row r="50" spans="1:28" s="160" customFormat="1" ht="62.1" customHeight="1" x14ac:dyDescent="0.25">
      <c r="A50" s="212" t="s">
        <v>413</v>
      </c>
      <c r="B50" s="258"/>
      <c r="C50" s="95" t="s">
        <v>389</v>
      </c>
      <c r="D50" s="95" t="s">
        <v>471</v>
      </c>
      <c r="E50" s="95"/>
      <c r="F50" s="95"/>
      <c r="G50" s="128"/>
      <c r="H50" s="261"/>
      <c r="I50" s="261"/>
      <c r="J50" s="94"/>
      <c r="K50" s="129"/>
      <c r="L50" s="129"/>
      <c r="M50" s="154">
        <v>2</v>
      </c>
      <c r="N50" s="154" t="s">
        <v>12</v>
      </c>
      <c r="O50" s="147" t="str">
        <f>IFERROR(VLOOKUP(N50,Lists!$K$3:$P$7,BBRA!M50+1,FALSE),"")</f>
        <v>16 (H)</v>
      </c>
      <c r="P50" s="94"/>
      <c r="Q50" s="129"/>
      <c r="R50" s="98">
        <v>2</v>
      </c>
      <c r="S50" s="98" t="s">
        <v>0</v>
      </c>
      <c r="T50" s="147" t="str">
        <f>IFERROR(VLOOKUP(S50,Lists!$K$3:$P$7,BBRA!R50+1,FALSE),"")</f>
        <v>8 (M)</v>
      </c>
      <c r="U50" s="255"/>
      <c r="V50" s="256"/>
      <c r="W50" s="204"/>
      <c r="X50" s="204"/>
      <c r="Y50" s="204"/>
      <c r="Z50" s="204"/>
      <c r="AA50" s="205"/>
      <c r="AB50" s="170"/>
    </row>
    <row r="51" spans="1:28" s="160" customFormat="1" ht="57.95" customHeight="1" thickBot="1" x14ac:dyDescent="0.3">
      <c r="A51" s="212" t="s">
        <v>414</v>
      </c>
      <c r="B51" s="258"/>
      <c r="C51" s="95" t="s">
        <v>389</v>
      </c>
      <c r="D51" s="95" t="s">
        <v>472</v>
      </c>
      <c r="E51" s="95"/>
      <c r="F51" s="95"/>
      <c r="G51" s="95"/>
      <c r="H51" s="261"/>
      <c r="I51" s="261"/>
      <c r="J51" s="94"/>
      <c r="K51" s="129"/>
      <c r="L51" s="129"/>
      <c r="M51" s="98">
        <v>2</v>
      </c>
      <c r="N51" s="98" t="s">
        <v>0</v>
      </c>
      <c r="O51" s="147" t="str">
        <f>IFERROR(VLOOKUP(N51,Lists!$K$3:$P$7,BBRA!M51+1,FALSE),"")</f>
        <v>8 (M)</v>
      </c>
      <c r="P51" s="94"/>
      <c r="Q51" s="137"/>
      <c r="R51" s="98">
        <v>2</v>
      </c>
      <c r="S51" s="98" t="s">
        <v>0</v>
      </c>
      <c r="T51" s="147" t="str">
        <f>IFERROR(VLOOKUP(S51,Lists!$K$3:$P$7,BBRA!R51+1,FALSE),"")</f>
        <v>8 (M)</v>
      </c>
      <c r="U51" s="255"/>
      <c r="V51" s="256"/>
      <c r="W51" s="204"/>
      <c r="X51" s="204"/>
      <c r="Y51" s="204"/>
      <c r="Z51" s="204"/>
      <c r="AA51" s="205"/>
      <c r="AB51" s="170"/>
    </row>
    <row r="52" spans="1:28" s="160" customFormat="1" ht="109.5" customHeight="1" thickBot="1" x14ac:dyDescent="0.3">
      <c r="A52" s="212">
        <v>7.3</v>
      </c>
      <c r="B52" s="258"/>
      <c r="C52" s="105" t="s">
        <v>386</v>
      </c>
      <c r="D52" s="110" t="s">
        <v>469</v>
      </c>
      <c r="E52" s="110" t="s">
        <v>665</v>
      </c>
      <c r="F52" s="110" t="s">
        <v>644</v>
      </c>
      <c r="G52" s="110" t="s">
        <v>633</v>
      </c>
      <c r="H52" s="261"/>
      <c r="I52" s="261"/>
      <c r="J52" s="111"/>
      <c r="K52" s="163"/>
      <c r="L52" s="163"/>
      <c r="M52" s="125">
        <v>2</v>
      </c>
      <c r="N52" s="125" t="s">
        <v>12</v>
      </c>
      <c r="O52" s="164" t="str">
        <f>IFERROR(VLOOKUP(N52,Lists!$K$3:$P$7,BBRA!M52+1,FALSE),"")</f>
        <v>16 (H)</v>
      </c>
      <c r="P52" s="111" t="s">
        <v>771</v>
      </c>
      <c r="Q52" s="163"/>
      <c r="R52" s="125">
        <v>2</v>
      </c>
      <c r="S52" s="125" t="s">
        <v>82</v>
      </c>
      <c r="T52" s="164" t="str">
        <f>IFERROR(VLOOKUP(S52,Lists!$K$3:$P$7,BBRA!R52+1,FALSE),"")</f>
        <v>5 (L)</v>
      </c>
      <c r="U52" s="255"/>
      <c r="V52" s="256"/>
      <c r="W52" s="168" t="s">
        <v>559</v>
      </c>
      <c r="X52" s="168" t="s">
        <v>634</v>
      </c>
      <c r="Y52" s="168" t="s">
        <v>560</v>
      </c>
      <c r="Z52" s="168" t="s">
        <v>561</v>
      </c>
      <c r="AA52" s="189" t="s">
        <v>563</v>
      </c>
      <c r="AB52" s="193" t="s">
        <v>671</v>
      </c>
    </row>
    <row r="53" spans="1:28" x14ac:dyDescent="0.25">
      <c r="U53" s="85"/>
    </row>
    <row r="54" spans="1:28" x14ac:dyDescent="0.25">
      <c r="U54" s="85"/>
    </row>
    <row r="55" spans="1:28" x14ac:dyDescent="0.25">
      <c r="U55" s="85"/>
    </row>
    <row r="56" spans="1:28" x14ac:dyDescent="0.25">
      <c r="U56" s="85"/>
    </row>
    <row r="57" spans="1:28" x14ac:dyDescent="0.25">
      <c r="U57" s="85"/>
    </row>
    <row r="58" spans="1:28" x14ac:dyDescent="0.25">
      <c r="U58" s="85"/>
    </row>
    <row r="59" spans="1:28" x14ac:dyDescent="0.25">
      <c r="U59" s="85"/>
    </row>
    <row r="60" spans="1:28" x14ac:dyDescent="0.25">
      <c r="U60" s="85"/>
    </row>
    <row r="61" spans="1:28" x14ac:dyDescent="0.25">
      <c r="U61" s="85"/>
    </row>
    <row r="62" spans="1:28" x14ac:dyDescent="0.25">
      <c r="U62" s="85"/>
    </row>
    <row r="63" spans="1:28" x14ac:dyDescent="0.25">
      <c r="U63" s="85"/>
    </row>
    <row r="64" spans="1:28" x14ac:dyDescent="0.25">
      <c r="U64" s="85"/>
    </row>
    <row r="65" spans="21:21" x14ac:dyDescent="0.25">
      <c r="U65" s="85"/>
    </row>
    <row r="66" spans="21:21" x14ac:dyDescent="0.25">
      <c r="U66" s="85"/>
    </row>
    <row r="67" spans="21:21" x14ac:dyDescent="0.25">
      <c r="U67" s="85"/>
    </row>
    <row r="68" spans="21:21" x14ac:dyDescent="0.25">
      <c r="U68" s="85"/>
    </row>
    <row r="69" spans="21:21" x14ac:dyDescent="0.25">
      <c r="U69" s="85"/>
    </row>
    <row r="70" spans="21:21" x14ac:dyDescent="0.25">
      <c r="U70" s="85"/>
    </row>
    <row r="71" spans="21:21" x14ac:dyDescent="0.25">
      <c r="U71" s="85"/>
    </row>
    <row r="72" spans="21:21" x14ac:dyDescent="0.25">
      <c r="U72" s="85"/>
    </row>
    <row r="73" spans="21:21" x14ac:dyDescent="0.25">
      <c r="U73" s="85"/>
    </row>
    <row r="74" spans="21:21" x14ac:dyDescent="0.25">
      <c r="U74" s="85"/>
    </row>
    <row r="75" spans="21:21" x14ac:dyDescent="0.25">
      <c r="U75" s="85"/>
    </row>
    <row r="76" spans="21:21" x14ac:dyDescent="0.25">
      <c r="U76" s="85"/>
    </row>
  </sheetData>
  <mergeCells count="59">
    <mergeCell ref="W5:AB5"/>
    <mergeCell ref="A6:A7"/>
    <mergeCell ref="W6:W7"/>
    <mergeCell ref="X6:X7"/>
    <mergeCell ref="AA6:AA7"/>
    <mergeCell ref="AB6:AB7"/>
    <mergeCell ref="Y6:Y7"/>
    <mergeCell ref="Z6:Z7"/>
    <mergeCell ref="K6:K7"/>
    <mergeCell ref="C6:C7"/>
    <mergeCell ref="B37:B40"/>
    <mergeCell ref="H37:H40"/>
    <mergeCell ref="I37:I40"/>
    <mergeCell ref="B24:B30"/>
    <mergeCell ref="H24:H30"/>
    <mergeCell ref="I24:I30"/>
    <mergeCell ref="H31:H36"/>
    <mergeCell ref="B8:B14"/>
    <mergeCell ref="H8:H14"/>
    <mergeCell ref="B31:B36"/>
    <mergeCell ref="I31:I36"/>
    <mergeCell ref="B15:B23"/>
    <mergeCell ref="I8:I14"/>
    <mergeCell ref="U8:U14"/>
    <mergeCell ref="V8:V14"/>
    <mergeCell ref="B5:V5"/>
    <mergeCell ref="D6:D7"/>
    <mergeCell ref="I6:I7"/>
    <mergeCell ref="R6:T6"/>
    <mergeCell ref="P6:P7"/>
    <mergeCell ref="U6:U7"/>
    <mergeCell ref="L6:L7"/>
    <mergeCell ref="M6:O6"/>
    <mergeCell ref="H6:H7"/>
    <mergeCell ref="G6:G7"/>
    <mergeCell ref="V6:V7"/>
    <mergeCell ref="Q6:Q7"/>
    <mergeCell ref="B6:B7"/>
    <mergeCell ref="J6:J7"/>
    <mergeCell ref="U37:U40"/>
    <mergeCell ref="V37:V40"/>
    <mergeCell ref="H15:H23"/>
    <mergeCell ref="I15:I23"/>
    <mergeCell ref="U15:U23"/>
    <mergeCell ref="U31:U36"/>
    <mergeCell ref="V31:V36"/>
    <mergeCell ref="V15:V23"/>
    <mergeCell ref="U24:U30"/>
    <mergeCell ref="V24:V30"/>
    <mergeCell ref="U47:U52"/>
    <mergeCell ref="V47:V52"/>
    <mergeCell ref="B41:B46"/>
    <mergeCell ref="H41:H46"/>
    <mergeCell ref="V41:V46"/>
    <mergeCell ref="B47:B52"/>
    <mergeCell ref="H47:H52"/>
    <mergeCell ref="I47:I52"/>
    <mergeCell ref="I41:I46"/>
    <mergeCell ref="U41:U46"/>
  </mergeCells>
  <phoneticPr fontId="37" type="noConversion"/>
  <conditionalFormatting sqref="H8:H52">
    <cfRule type="cellIs" dxfId="35" priority="3492" operator="equal">
      <formula>"Insignificant"</formula>
    </cfRule>
    <cfRule type="cellIs" dxfId="34" priority="3493" operator="equal">
      <formula>"Minor"</formula>
    </cfRule>
    <cfRule type="cellIs" dxfId="33" priority="3494" operator="equal">
      <formula>"Moderate"</formula>
    </cfRule>
    <cfRule type="cellIs" dxfId="32" priority="3495" operator="equal">
      <formula>"Catastrophic"</formula>
    </cfRule>
    <cfRule type="cellIs" dxfId="31" priority="3496" operator="equal">
      <formula>"Major"</formula>
    </cfRule>
  </conditionalFormatting>
  <conditionalFormatting sqref="L8:L52 Q8:Q52">
    <cfRule type="cellIs" dxfId="30" priority="2789" operator="equal">
      <formula>"Post"</formula>
    </cfRule>
    <cfRule type="cellIs" dxfId="29" priority="2791" operator="equal">
      <formula>"PPE"</formula>
    </cfRule>
    <cfRule type="cellIs" dxfId="28" priority="2792" operator="equal">
      <formula>"Adm"</formula>
    </cfRule>
    <cfRule type="cellIs" dxfId="27" priority="2794" operator="equal">
      <formula>"Isol"</formula>
    </cfRule>
    <cfRule type="cellIs" dxfId="26" priority="2795" operator="equal">
      <formula>"Sep"</formula>
    </cfRule>
    <cfRule type="cellIs" dxfId="25" priority="2797" operator="equal">
      <formula>"Elim"</formula>
    </cfRule>
    <cfRule type="cellIs" dxfId="24" priority="2798" operator="equal">
      <formula>"Sub"</formula>
    </cfRule>
  </conditionalFormatting>
  <conditionalFormatting sqref="L8:L52 Q8:Q52">
    <cfRule type="cellIs" dxfId="23" priority="2790" operator="equal">
      <formula>"Eng"</formula>
    </cfRule>
  </conditionalFormatting>
  <conditionalFormatting sqref="I8:I52">
    <cfRule type="cellIs" dxfId="22" priority="1780" operator="equal">
      <formula>"Yes"</formula>
    </cfRule>
  </conditionalFormatting>
  <conditionalFormatting sqref="B29:F29 B23:G28 B50:F50 P26:P52 P8:P24 V8:V52 J8:J52 M8:N52 R8:S52 B51:G52 B22:F22 B8:G21 B30:G49">
    <cfRule type="cellIs" dxfId="21" priority="491" operator="greaterThan">
      <formula>0</formula>
    </cfRule>
  </conditionalFormatting>
  <conditionalFormatting sqref="K8:K52">
    <cfRule type="cellIs" dxfId="20" priority="443" operator="equal">
      <formula>"Yes"</formula>
    </cfRule>
    <cfRule type="cellIs" dxfId="19" priority="444" operator="equal">
      <formula>"No"</formula>
    </cfRule>
  </conditionalFormatting>
  <conditionalFormatting sqref="U41:U46">
    <cfRule type="containsText" dxfId="18" priority="360" operator="containsText" text="(E)">
      <formula>NOT(ISERROR(SEARCH("(E)",U41)))</formula>
    </cfRule>
    <cfRule type="containsText" dxfId="17" priority="361" operator="containsText" text="(H)">
      <formula>NOT(ISERROR(SEARCH("(H)",U41)))</formula>
    </cfRule>
    <cfRule type="containsText" dxfId="16" priority="362" operator="containsText" text="(M)">
      <formula>NOT(ISERROR(SEARCH("(M)",U41)))</formula>
    </cfRule>
    <cfRule type="containsText" dxfId="15" priority="363" operator="containsText" text="(L)">
      <formula>NOT(ISERROR(SEARCH("(L)",U41)))</formula>
    </cfRule>
  </conditionalFormatting>
  <conditionalFormatting sqref="T8:T52 O8:O52">
    <cfRule type="containsText" dxfId="14" priority="347" operator="containsText" text="(E)">
      <formula>NOT(ISERROR(SEARCH("(E)",O8)))</formula>
    </cfRule>
    <cfRule type="containsText" dxfId="13" priority="348" operator="containsText" text="(H)">
      <formula>NOT(ISERROR(SEARCH("(H)",O8)))</formula>
    </cfRule>
    <cfRule type="containsText" dxfId="12" priority="349" operator="containsText" text="(M)">
      <formula>NOT(ISERROR(SEARCH("(M)",O8)))</formula>
    </cfRule>
    <cfRule type="containsText" dxfId="11" priority="350" operator="containsText" text="(L)">
      <formula>NOT(ISERROR(SEARCH("(L)",O8)))</formula>
    </cfRule>
  </conditionalFormatting>
  <conditionalFormatting sqref="U8">
    <cfRule type="containsText" dxfId="10" priority="56" operator="containsText" text="(E)">
      <formula>NOT(ISERROR(SEARCH("(E)",U8)))</formula>
    </cfRule>
    <cfRule type="containsText" dxfId="9" priority="57" operator="containsText" text="(H)">
      <formula>NOT(ISERROR(SEARCH("(H)",U8)))</formula>
    </cfRule>
    <cfRule type="containsText" dxfId="8" priority="58" operator="containsText" text="(M)">
      <formula>NOT(ISERROR(SEARCH("(M)",U8)))</formula>
    </cfRule>
    <cfRule type="containsText" dxfId="7" priority="59" operator="containsText" text="(L)">
      <formula>NOT(ISERROR(SEARCH("(L)",U8)))</formula>
    </cfRule>
  </conditionalFormatting>
  <conditionalFormatting sqref="A8:A13 A15:A22 A41:A45 A47:A52 A37:A39 A31:A35 A24:A29">
    <cfRule type="cellIs" dxfId="6" priority="10" operator="greaterThan">
      <formula>0</formula>
    </cfRule>
  </conditionalFormatting>
  <conditionalFormatting sqref="A40">
    <cfRule type="cellIs" dxfId="5" priority="6" operator="greaterThan">
      <formula>0</formula>
    </cfRule>
  </conditionalFormatting>
  <conditionalFormatting sqref="A46">
    <cfRule type="cellIs" dxfId="4" priority="5" operator="greaterThan">
      <formula>0</formula>
    </cfRule>
  </conditionalFormatting>
  <conditionalFormatting sqref="A36">
    <cfRule type="cellIs" dxfId="3" priority="4" operator="greaterThan">
      <formula>0</formula>
    </cfRule>
  </conditionalFormatting>
  <conditionalFormatting sqref="A30">
    <cfRule type="cellIs" dxfId="2" priority="3" operator="greaterThan">
      <formula>0</formula>
    </cfRule>
  </conditionalFormatting>
  <conditionalFormatting sqref="A23">
    <cfRule type="cellIs" dxfId="1" priority="2" operator="greaterThan">
      <formula>0</formula>
    </cfRule>
  </conditionalFormatting>
  <conditionalFormatting sqref="A14">
    <cfRule type="cellIs" dxfId="0" priority="1" operator="greaterThan">
      <formula>0</formula>
    </cfRule>
  </conditionalFormatting>
  <printOptions horizontalCentered="1"/>
  <pageMargins left="0.43307086614173229" right="0.43307086614173229" top="0.94488188976377963" bottom="0.55118110236220474" header="0.11811023622047245" footer="0.11811023622047245"/>
  <pageSetup paperSize="9" scale="24" fitToHeight="0" orientation="landscape" verticalDpi="300" r:id="rId1"/>
  <headerFooter>
    <oddHeader>&amp;L&amp;G&amp;C&amp;"-,Bold"&amp;22YCC PRCP RIsk Assessment (March 2024)</oddHeader>
    <oddFooter>&amp;LTemplate Published: 19/11/2019&amp;C&amp;F&amp;RVersion 1.6</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43" r:id="rId5" name="Button 3">
              <controlPr defaultSize="0" print="0" autoFill="0" autoPict="0" macro="[0]!ProtectSheetCheckSpellCheck">
                <anchor moveWithCells="1" sizeWithCells="1">
                  <from>
                    <xdr:col>1</xdr:col>
                    <xdr:colOff>47625</xdr:colOff>
                    <xdr:row>0</xdr:row>
                    <xdr:rowOff>19050</xdr:rowOff>
                  </from>
                  <to>
                    <xdr:col>1</xdr:col>
                    <xdr:colOff>1200150</xdr:colOff>
                    <xdr:row>1</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14:formula1>
            <xm:f>Lists!$C$2:$C$6</xm:f>
          </x14:formula1>
          <xm:sqref>N8:N52 S8:S52</xm:sqref>
        </x14:dataValidation>
        <x14:dataValidation type="list" allowBlank="1" showInputMessage="1" showErrorMessage="1">
          <x14:formula1>
            <xm:f>Lists!$B$2:$B$6</xm:f>
          </x14:formula1>
          <xm:sqref>M8:M52 R8:R52</xm:sqref>
        </x14:dataValidation>
        <x14:dataValidation type="list" allowBlank="1" showInputMessage="1" showErrorMessage="1">
          <x14:formula1>
            <xm:f>Lists!$D$2:$D$8</xm:f>
          </x14:formula1>
          <xm:sqref>Q8:Q52 L8:L52</xm:sqref>
        </x14:dataValidation>
        <x14:dataValidation type="list" allowBlank="1" showInputMessage="1" showErrorMessage="1">
          <x14:formula1>
            <xm:f>Lists!$L$10:$L$14</xm:f>
          </x14:formula1>
          <xm:sqref>H8:H52</xm:sqref>
        </x14:dataValidation>
        <x14:dataValidation type="list" allowBlank="1" showInputMessage="1" showErrorMessage="1">
          <x14:formula1>
            <xm:f>Lists!$I$5:$I$13</xm:f>
          </x14:formula1>
          <xm:sqref>V8:V52</xm:sqref>
        </x14:dataValidation>
        <x14:dataValidation type="list" allowBlank="1" showInputMessage="1" showErrorMessage="1">
          <x14:formula1>
            <xm:f>Lists!$B$14:$B$15</xm:f>
          </x14:formula1>
          <xm:sqref>I8:I52 K8:K52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59999389629810485"/>
    <pageSetUpPr fitToPage="1"/>
  </sheetPr>
  <dimension ref="A1:G46"/>
  <sheetViews>
    <sheetView showGridLines="0" zoomScale="80" zoomScaleNormal="80" workbookViewId="0">
      <selection activeCell="I27" sqref="I27"/>
    </sheetView>
  </sheetViews>
  <sheetFormatPr defaultColWidth="28" defaultRowHeight="15" x14ac:dyDescent="0.25"/>
  <cols>
    <col min="1" max="1" width="30.140625" customWidth="1"/>
    <col min="2" max="2" width="31.28515625" customWidth="1"/>
    <col min="3" max="3" width="32.42578125" customWidth="1"/>
    <col min="4" max="4" width="35.7109375" customWidth="1"/>
    <col min="5" max="5" width="30.140625" customWidth="1"/>
    <col min="6" max="6" width="26" customWidth="1"/>
    <col min="7" max="7" width="35.7109375" customWidth="1"/>
  </cols>
  <sheetData>
    <row r="1" spans="1:7" x14ac:dyDescent="0.25">
      <c r="A1" s="84" t="str">
        <f>BBRA!B3</f>
        <v xml:space="preserve">Title: </v>
      </c>
      <c r="B1" s="86" t="str">
        <f>BBRA!D3</f>
        <v>Yarrabee Coal Company Pty Ltd PRCP Risk Assessment</v>
      </c>
    </row>
    <row r="2" spans="1:7" x14ac:dyDescent="0.25">
      <c r="A2" s="84" t="str">
        <f>BBRA!B4</f>
        <v>Date of WRAC:</v>
      </c>
      <c r="B2" s="87">
        <f>BBRA!D4</f>
        <v>45358</v>
      </c>
    </row>
    <row r="3" spans="1:7" ht="23.25" x14ac:dyDescent="0.35">
      <c r="A3" s="305" t="s">
        <v>205</v>
      </c>
      <c r="B3" s="305"/>
      <c r="C3" s="305"/>
      <c r="D3" s="305"/>
      <c r="E3" s="305"/>
      <c r="F3" s="305"/>
      <c r="G3" s="305"/>
    </row>
    <row r="4" spans="1:7" x14ac:dyDescent="0.25">
      <c r="A4" s="314" t="s">
        <v>177</v>
      </c>
      <c r="B4" s="315"/>
      <c r="C4" s="315"/>
      <c r="D4" s="315"/>
      <c r="E4" s="316"/>
      <c r="F4" s="48" t="s">
        <v>9</v>
      </c>
      <c r="G4" s="49" t="s">
        <v>10</v>
      </c>
    </row>
    <row r="5" spans="1:7" ht="18" customHeight="1" x14ac:dyDescent="0.25">
      <c r="A5" s="311"/>
      <c r="B5" s="312"/>
      <c r="C5" s="312"/>
      <c r="D5" s="312"/>
      <c r="E5" s="313"/>
      <c r="F5" s="79"/>
      <c r="G5" s="80"/>
    </row>
    <row r="6" spans="1:7" ht="18" customHeight="1" x14ac:dyDescent="0.25">
      <c r="A6" s="311"/>
      <c r="B6" s="312"/>
      <c r="C6" s="312"/>
      <c r="D6" s="312"/>
      <c r="E6" s="313"/>
      <c r="F6" s="79"/>
      <c r="G6" s="80"/>
    </row>
    <row r="7" spans="1:7" ht="18" customHeight="1" x14ac:dyDescent="0.25">
      <c r="A7" s="311"/>
      <c r="B7" s="312"/>
      <c r="C7" s="312"/>
      <c r="D7" s="312"/>
      <c r="E7" s="313"/>
      <c r="F7" s="79"/>
      <c r="G7" s="80"/>
    </row>
    <row r="8" spans="1:7" ht="18" customHeight="1" x14ac:dyDescent="0.25">
      <c r="A8" s="311"/>
      <c r="B8" s="312"/>
      <c r="C8" s="312"/>
      <c r="D8" s="312"/>
      <c r="E8" s="313"/>
      <c r="F8" s="79"/>
      <c r="G8" s="80"/>
    </row>
    <row r="9" spans="1:7" ht="18" customHeight="1" x14ac:dyDescent="0.25">
      <c r="A9" s="311"/>
      <c r="B9" s="312"/>
      <c r="C9" s="312"/>
      <c r="D9" s="312"/>
      <c r="E9" s="313"/>
      <c r="F9" s="79"/>
      <c r="G9" s="80"/>
    </row>
    <row r="10" spans="1:7" ht="18" customHeight="1" x14ac:dyDescent="0.25">
      <c r="A10" s="311"/>
      <c r="B10" s="312"/>
      <c r="C10" s="312"/>
      <c r="D10" s="312"/>
      <c r="E10" s="313"/>
      <c r="F10" s="79"/>
      <c r="G10" s="80"/>
    </row>
    <row r="11" spans="1:7" ht="18" customHeight="1" x14ac:dyDescent="0.25">
      <c r="A11" s="311"/>
      <c r="B11" s="312"/>
      <c r="C11" s="312"/>
      <c r="D11" s="312"/>
      <c r="E11" s="313"/>
      <c r="F11" s="79"/>
      <c r="G11" s="80"/>
    </row>
    <row r="12" spans="1:7" ht="18" customHeight="1" x14ac:dyDescent="0.25">
      <c r="A12" s="311"/>
      <c r="B12" s="312"/>
      <c r="C12" s="312"/>
      <c r="D12" s="312"/>
      <c r="E12" s="313"/>
      <c r="F12" s="79"/>
      <c r="G12" s="80"/>
    </row>
    <row r="13" spans="1:7" ht="18" customHeight="1" x14ac:dyDescent="0.25">
      <c r="A13" s="311"/>
      <c r="B13" s="312"/>
      <c r="C13" s="312"/>
      <c r="D13" s="312"/>
      <c r="E13" s="313"/>
      <c r="F13" s="79"/>
      <c r="G13" s="80"/>
    </row>
    <row r="14" spans="1:7" x14ac:dyDescent="0.25">
      <c r="A14" s="40"/>
      <c r="B14" s="40"/>
      <c r="C14" s="40"/>
      <c r="D14" s="40"/>
      <c r="E14" s="40"/>
    </row>
    <row r="15" spans="1:7" ht="23.25" x14ac:dyDescent="0.25">
      <c r="A15" s="306" t="s">
        <v>175</v>
      </c>
      <c r="B15" s="306"/>
      <c r="C15" s="306"/>
      <c r="D15" s="306"/>
      <c r="E15" s="306"/>
      <c r="F15" s="306"/>
      <c r="G15" s="306"/>
    </row>
    <row r="16" spans="1:7" ht="30" x14ac:dyDescent="0.25">
      <c r="A16" s="58" t="s">
        <v>8</v>
      </c>
      <c r="B16" s="58" t="s">
        <v>370</v>
      </c>
      <c r="C16" s="44" t="s">
        <v>4</v>
      </c>
      <c r="D16" s="44" t="s">
        <v>5</v>
      </c>
      <c r="E16" s="44" t="s">
        <v>203</v>
      </c>
      <c r="F16" s="44" t="s">
        <v>6</v>
      </c>
      <c r="G16" s="45" t="s">
        <v>7</v>
      </c>
    </row>
    <row r="17" spans="1:7" ht="20.100000000000001" customHeight="1" x14ac:dyDescent="0.25">
      <c r="A17" s="78" t="s">
        <v>579</v>
      </c>
      <c r="B17" s="78" t="s">
        <v>583</v>
      </c>
      <c r="C17" s="78" t="s">
        <v>374</v>
      </c>
      <c r="D17" s="76" t="s">
        <v>374</v>
      </c>
      <c r="E17" s="82">
        <v>21</v>
      </c>
      <c r="F17" s="81" t="s">
        <v>372</v>
      </c>
      <c r="G17" s="80"/>
    </row>
    <row r="18" spans="1:7" ht="20.100000000000001" customHeight="1" x14ac:dyDescent="0.25">
      <c r="A18" s="78" t="s">
        <v>566</v>
      </c>
      <c r="B18" s="78" t="s">
        <v>481</v>
      </c>
      <c r="C18" s="78" t="s">
        <v>584</v>
      </c>
      <c r="D18" s="76" t="s">
        <v>202</v>
      </c>
      <c r="E18" s="82">
        <v>17</v>
      </c>
      <c r="F18" s="81" t="s">
        <v>372</v>
      </c>
      <c r="G18" s="80"/>
    </row>
    <row r="19" spans="1:7" ht="20.100000000000001" customHeight="1" x14ac:dyDescent="0.25">
      <c r="A19" s="78" t="s">
        <v>567</v>
      </c>
      <c r="B19" s="78" t="s">
        <v>580</v>
      </c>
      <c r="C19" s="78" t="s">
        <v>585</v>
      </c>
      <c r="D19" s="76" t="s">
        <v>202</v>
      </c>
      <c r="E19" s="82">
        <v>22</v>
      </c>
      <c r="F19" s="81" t="s">
        <v>372</v>
      </c>
      <c r="G19" s="80"/>
    </row>
    <row r="20" spans="1:7" ht="20.100000000000001" customHeight="1" x14ac:dyDescent="0.25">
      <c r="A20" s="78" t="s">
        <v>568</v>
      </c>
      <c r="B20" s="78" t="s">
        <v>581</v>
      </c>
      <c r="C20" s="78" t="s">
        <v>586</v>
      </c>
      <c r="D20" s="76" t="s">
        <v>202</v>
      </c>
      <c r="E20" s="82">
        <v>27</v>
      </c>
      <c r="F20" s="81" t="s">
        <v>372</v>
      </c>
      <c r="G20" s="80"/>
    </row>
    <row r="21" spans="1:7" ht="20.100000000000001" customHeight="1" x14ac:dyDescent="0.25">
      <c r="A21" s="78" t="s">
        <v>569</v>
      </c>
      <c r="B21" s="78" t="s">
        <v>582</v>
      </c>
      <c r="C21" s="78" t="s">
        <v>589</v>
      </c>
      <c r="D21" s="76" t="s">
        <v>202</v>
      </c>
      <c r="E21" s="82">
        <v>24</v>
      </c>
      <c r="F21" s="81" t="s">
        <v>372</v>
      </c>
      <c r="G21" s="80"/>
    </row>
    <row r="22" spans="1:7" ht="20.100000000000001" customHeight="1" x14ac:dyDescent="0.25">
      <c r="A22" s="78" t="s">
        <v>570</v>
      </c>
      <c r="B22" s="78" t="s">
        <v>582</v>
      </c>
      <c r="C22" s="78" t="s">
        <v>589</v>
      </c>
      <c r="D22" s="76" t="s">
        <v>202</v>
      </c>
      <c r="E22" s="82">
        <v>3</v>
      </c>
      <c r="F22" s="81" t="s">
        <v>372</v>
      </c>
      <c r="G22" s="80"/>
    </row>
    <row r="23" spans="1:7" ht="20.100000000000001" customHeight="1" x14ac:dyDescent="0.25">
      <c r="A23" s="78" t="s">
        <v>571</v>
      </c>
      <c r="B23" s="78" t="s">
        <v>481</v>
      </c>
      <c r="C23" s="78" t="s">
        <v>587</v>
      </c>
      <c r="D23" s="76" t="s">
        <v>202</v>
      </c>
      <c r="E23" s="82">
        <v>15</v>
      </c>
      <c r="F23" s="81" t="s">
        <v>372</v>
      </c>
      <c r="G23" s="80"/>
    </row>
    <row r="24" spans="1:7" ht="20.100000000000001" customHeight="1" x14ac:dyDescent="0.25">
      <c r="A24" s="78" t="s">
        <v>572</v>
      </c>
      <c r="B24" s="78" t="s">
        <v>581</v>
      </c>
      <c r="C24" s="78" t="s">
        <v>588</v>
      </c>
      <c r="D24" s="76" t="s">
        <v>202</v>
      </c>
      <c r="E24" s="82">
        <v>3</v>
      </c>
      <c r="F24" s="81" t="s">
        <v>372</v>
      </c>
      <c r="G24" s="80"/>
    </row>
    <row r="25" spans="1:7" ht="20.100000000000001" customHeight="1" x14ac:dyDescent="0.25">
      <c r="A25" s="78" t="s">
        <v>573</v>
      </c>
      <c r="B25" s="78" t="s">
        <v>582</v>
      </c>
      <c r="C25" s="78" t="s">
        <v>589</v>
      </c>
      <c r="D25" s="76" t="s">
        <v>202</v>
      </c>
      <c r="E25" s="82">
        <v>21</v>
      </c>
      <c r="F25" s="81" t="s">
        <v>372</v>
      </c>
      <c r="G25" s="80"/>
    </row>
    <row r="26" spans="1:7" ht="20.100000000000001" customHeight="1" x14ac:dyDescent="0.25">
      <c r="A26" s="78" t="s">
        <v>574</v>
      </c>
      <c r="B26" s="78" t="s">
        <v>581</v>
      </c>
      <c r="C26" s="78" t="s">
        <v>590</v>
      </c>
      <c r="D26" s="76" t="s">
        <v>202</v>
      </c>
      <c r="E26" s="82" t="s">
        <v>748</v>
      </c>
      <c r="F26" s="81" t="s">
        <v>372</v>
      </c>
      <c r="G26" s="80"/>
    </row>
    <row r="27" spans="1:7" ht="20.100000000000001" customHeight="1" x14ac:dyDescent="0.25">
      <c r="A27" s="78" t="s">
        <v>575</v>
      </c>
      <c r="B27" s="78" t="s">
        <v>481</v>
      </c>
      <c r="C27" s="78" t="s">
        <v>591</v>
      </c>
      <c r="D27" s="76" t="s">
        <v>202</v>
      </c>
      <c r="E27" s="82">
        <v>35</v>
      </c>
      <c r="F27" s="81" t="s">
        <v>372</v>
      </c>
      <c r="G27" s="80"/>
    </row>
    <row r="28" spans="1:7" ht="20.100000000000001" customHeight="1" x14ac:dyDescent="0.25">
      <c r="A28" s="78" t="s">
        <v>576</v>
      </c>
      <c r="B28" s="78" t="s">
        <v>581</v>
      </c>
      <c r="C28" s="78" t="s">
        <v>592</v>
      </c>
      <c r="D28" s="76" t="s">
        <v>202</v>
      </c>
      <c r="E28" s="82">
        <v>30</v>
      </c>
      <c r="F28" s="81" t="s">
        <v>372</v>
      </c>
      <c r="G28" s="80"/>
    </row>
    <row r="29" spans="1:7" ht="20.100000000000001" customHeight="1" x14ac:dyDescent="0.25">
      <c r="A29" s="78" t="s">
        <v>577</v>
      </c>
      <c r="B29" s="78" t="s">
        <v>581</v>
      </c>
      <c r="C29" s="78" t="s">
        <v>593</v>
      </c>
      <c r="D29" s="76" t="s">
        <v>202</v>
      </c>
      <c r="E29" s="82">
        <v>10</v>
      </c>
      <c r="F29" s="81" t="s">
        <v>372</v>
      </c>
      <c r="G29" s="80"/>
    </row>
    <row r="30" spans="1:7" ht="20.100000000000001" customHeight="1" x14ac:dyDescent="0.25">
      <c r="A30" s="78" t="s">
        <v>578</v>
      </c>
      <c r="B30" s="78" t="s">
        <v>581</v>
      </c>
      <c r="C30" s="78" t="s">
        <v>594</v>
      </c>
      <c r="D30" s="76" t="s">
        <v>202</v>
      </c>
      <c r="E30" s="82">
        <v>15</v>
      </c>
      <c r="F30" s="81" t="s">
        <v>372</v>
      </c>
      <c r="G30" s="80"/>
    </row>
    <row r="31" spans="1:7" ht="20.100000000000001" customHeight="1" x14ac:dyDescent="0.25">
      <c r="A31" s="78" t="s">
        <v>638</v>
      </c>
      <c r="B31" s="78" t="s">
        <v>581</v>
      </c>
      <c r="C31" s="78" t="s">
        <v>595</v>
      </c>
      <c r="D31" s="76" t="s">
        <v>202</v>
      </c>
      <c r="E31" s="82">
        <v>10</v>
      </c>
      <c r="F31" s="81" t="s">
        <v>372</v>
      </c>
      <c r="G31" s="80"/>
    </row>
    <row r="32" spans="1:7" ht="20.100000000000001" customHeight="1" x14ac:dyDescent="0.25">
      <c r="A32" s="78" t="s">
        <v>636</v>
      </c>
      <c r="B32" s="78" t="s">
        <v>581</v>
      </c>
      <c r="C32" s="78" t="s">
        <v>743</v>
      </c>
      <c r="D32" s="76" t="s">
        <v>202</v>
      </c>
      <c r="E32" s="82">
        <v>20</v>
      </c>
      <c r="F32" s="81" t="s">
        <v>372</v>
      </c>
      <c r="G32" s="80"/>
    </row>
    <row r="33" spans="1:7" x14ac:dyDescent="0.25">
      <c r="A33" s="40"/>
      <c r="B33" s="40"/>
      <c r="C33" s="40"/>
      <c r="D33" s="40"/>
      <c r="E33" s="83"/>
    </row>
    <row r="34" spans="1:7" ht="23.25" x14ac:dyDescent="0.25">
      <c r="A34" s="306" t="s">
        <v>176</v>
      </c>
      <c r="B34" s="306"/>
      <c r="C34" s="306"/>
      <c r="D34" s="306"/>
      <c r="E34" s="306"/>
      <c r="F34" s="306"/>
      <c r="G34" s="306"/>
    </row>
    <row r="35" spans="1:7" x14ac:dyDescent="0.25">
      <c r="A35" s="58" t="s">
        <v>8</v>
      </c>
      <c r="B35" s="321" t="s">
        <v>178</v>
      </c>
      <c r="C35" s="322"/>
      <c r="D35" s="322"/>
      <c r="E35" s="323"/>
      <c r="F35" s="44" t="s">
        <v>179</v>
      </c>
      <c r="G35" s="44" t="s">
        <v>7</v>
      </c>
    </row>
    <row r="36" spans="1:7" ht="20.100000000000001" customHeight="1" x14ac:dyDescent="0.25">
      <c r="A36" s="78"/>
      <c r="B36" s="311"/>
      <c r="C36" s="312"/>
      <c r="D36" s="312"/>
      <c r="E36" s="313"/>
      <c r="F36" s="81"/>
      <c r="G36" s="80"/>
    </row>
    <row r="37" spans="1:7" ht="20.100000000000001" customHeight="1" x14ac:dyDescent="0.25">
      <c r="A37" s="78"/>
      <c r="B37" s="311"/>
      <c r="C37" s="312"/>
      <c r="D37" s="312"/>
      <c r="E37" s="313"/>
      <c r="F37" s="81"/>
      <c r="G37" s="80"/>
    </row>
    <row r="38" spans="1:7" ht="20.100000000000001" customHeight="1" x14ac:dyDescent="0.25">
      <c r="A38" s="78"/>
      <c r="B38" s="311"/>
      <c r="C38" s="312"/>
      <c r="D38" s="312"/>
      <c r="E38" s="313"/>
      <c r="F38" s="81"/>
      <c r="G38" s="80"/>
    </row>
    <row r="39" spans="1:7" ht="20.100000000000001" customHeight="1" x14ac:dyDescent="0.25">
      <c r="A39" s="78"/>
      <c r="B39" s="311"/>
      <c r="C39" s="312"/>
      <c r="D39" s="312"/>
      <c r="E39" s="313"/>
      <c r="F39" s="81"/>
      <c r="G39" s="80"/>
    </row>
    <row r="40" spans="1:7" ht="20.100000000000001" customHeight="1" x14ac:dyDescent="0.25">
      <c r="A40" s="78"/>
      <c r="B40" s="311"/>
      <c r="C40" s="312"/>
      <c r="D40" s="312"/>
      <c r="E40" s="313"/>
      <c r="F40" s="81"/>
      <c r="G40" s="80"/>
    </row>
    <row r="42" spans="1:7" ht="36" customHeight="1" x14ac:dyDescent="0.25">
      <c r="A42" s="310" t="s">
        <v>80</v>
      </c>
      <c r="B42" s="310"/>
      <c r="C42" s="310"/>
      <c r="D42" s="310"/>
      <c r="E42" s="310"/>
      <c r="F42" s="310"/>
      <c r="G42" s="310"/>
    </row>
    <row r="43" spans="1:7" ht="23.25" customHeight="1" x14ac:dyDescent="0.25">
      <c r="A43" s="307" t="s">
        <v>77</v>
      </c>
      <c r="B43" s="308"/>
      <c r="C43" s="309"/>
      <c r="E43" s="317" t="s">
        <v>364</v>
      </c>
      <c r="F43" s="318"/>
      <c r="G43" s="318"/>
    </row>
    <row r="44" spans="1:7" ht="24.95" customHeight="1" x14ac:dyDescent="0.25">
      <c r="A44" s="68" t="s">
        <v>38</v>
      </c>
      <c r="B44" s="319"/>
      <c r="C44" s="320"/>
      <c r="E44" s="68" t="s">
        <v>38</v>
      </c>
      <c r="F44" s="319"/>
      <c r="G44" s="320"/>
    </row>
    <row r="45" spans="1:7" ht="24.95" customHeight="1" x14ac:dyDescent="0.25">
      <c r="A45" s="68" t="s">
        <v>184</v>
      </c>
      <c r="B45" s="319"/>
      <c r="C45" s="320"/>
      <c r="E45" s="68" t="s">
        <v>184</v>
      </c>
      <c r="F45" s="319"/>
      <c r="G45" s="320"/>
    </row>
    <row r="46" spans="1:7" ht="24.95" customHeight="1" x14ac:dyDescent="0.25">
      <c r="A46" s="68" t="s">
        <v>39</v>
      </c>
      <c r="B46" s="319"/>
      <c r="C46" s="320"/>
      <c r="E46" s="68" t="s">
        <v>39</v>
      </c>
      <c r="F46" s="319"/>
      <c r="G46" s="320"/>
    </row>
  </sheetData>
  <mergeCells count="28">
    <mergeCell ref="B40:E40"/>
    <mergeCell ref="B35:E35"/>
    <mergeCell ref="B36:E36"/>
    <mergeCell ref="B37:E37"/>
    <mergeCell ref="B38:E38"/>
    <mergeCell ref="B39:E39"/>
    <mergeCell ref="B44:C44"/>
    <mergeCell ref="B45:C45"/>
    <mergeCell ref="B46:C46"/>
    <mergeCell ref="F44:G44"/>
    <mergeCell ref="F45:G45"/>
    <mergeCell ref="F46:G46"/>
    <mergeCell ref="A3:G3"/>
    <mergeCell ref="A15:G15"/>
    <mergeCell ref="A43:C43"/>
    <mergeCell ref="A42:G42"/>
    <mergeCell ref="A34:G34"/>
    <mergeCell ref="A10:E10"/>
    <mergeCell ref="A11:E11"/>
    <mergeCell ref="A12:E12"/>
    <mergeCell ref="A13:E13"/>
    <mergeCell ref="A9:E9"/>
    <mergeCell ref="A4:E4"/>
    <mergeCell ref="A5:E5"/>
    <mergeCell ref="A6:E6"/>
    <mergeCell ref="A7:E7"/>
    <mergeCell ref="A8:E8"/>
    <mergeCell ref="E43:G43"/>
  </mergeCells>
  <printOptions horizontalCentered="1"/>
  <pageMargins left="0.43307086614173229" right="0.43307086614173229" top="0.94488188976377963" bottom="0.55118110236220474" header="0.11811023622047245" footer="0.11811023622047245"/>
  <pageSetup paperSize="8" scale="90" fitToHeight="2" orientation="landscape" verticalDpi="300" r:id="rId1"/>
  <headerFooter>
    <oddHeader xml:space="preserve">&amp;L&amp;G&amp;C&amp;"-,Bold"&amp;20WORKPLACE RISK ASSESSMENT AND CONTROL (WRAC)&amp;R&amp;"-,Bold"&amp;14YCC-SHMS-PRO 06-TEM 01 &amp;"-,Regular"&amp;11   </oddHeader>
    <oddFooter>&amp;LTemplate Published: 19/11/2019&amp;C&amp;F&amp;RVersion 1.6</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2289" r:id="rId5" name="Button 1">
              <controlPr defaultSize="0" print="0" autoFill="0" autoPict="0" macro="[0]!ProtectSheetCheckSpellCheck">
                <anchor moveWithCells="1" sizeWithCells="1">
                  <from>
                    <xdr:col>7</xdr:col>
                    <xdr:colOff>381000</xdr:colOff>
                    <xdr:row>2</xdr:row>
                    <xdr:rowOff>85725</xdr:rowOff>
                  </from>
                  <to>
                    <xdr:col>7</xdr:col>
                    <xdr:colOff>1533525</xdr:colOff>
                    <xdr:row>3</xdr:row>
                    <xdr:rowOff>76200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39997558519241921"/>
    <pageSetUpPr fitToPage="1"/>
  </sheetPr>
  <dimension ref="B1:H21"/>
  <sheetViews>
    <sheetView view="pageBreakPreview" topLeftCell="A12" zoomScale="115" zoomScaleNormal="70" zoomScaleSheetLayoutView="115" workbookViewId="0">
      <selection activeCell="D9" sqref="D9"/>
    </sheetView>
  </sheetViews>
  <sheetFormatPr defaultColWidth="9.140625" defaultRowHeight="12.75" x14ac:dyDescent="0.2"/>
  <cols>
    <col min="1" max="1" width="2.85546875" style="42" customWidth="1"/>
    <col min="2" max="2" width="16.140625" style="42" customWidth="1"/>
    <col min="3" max="3" width="36.42578125" style="42" customWidth="1"/>
    <col min="4" max="8" width="35.28515625" style="42" customWidth="1"/>
    <col min="9" max="16384" width="9.140625" style="42"/>
  </cols>
  <sheetData>
    <row r="1" spans="2:8" ht="15.75" x14ac:dyDescent="0.25">
      <c r="B1" s="324" t="s">
        <v>363</v>
      </c>
      <c r="C1" s="325"/>
      <c r="D1" s="325"/>
      <c r="E1" s="325"/>
      <c r="F1" s="325"/>
      <c r="G1" s="325"/>
      <c r="H1" s="326"/>
    </row>
    <row r="2" spans="2:8" ht="3" customHeight="1" thickBot="1" x14ac:dyDescent="0.25">
      <c r="B2" s="43"/>
    </row>
    <row r="3" spans="2:8" ht="15.75" thickBot="1" x14ac:dyDescent="0.25">
      <c r="B3" s="334" t="s">
        <v>72</v>
      </c>
      <c r="C3" s="335"/>
      <c r="D3" s="338" t="s">
        <v>90</v>
      </c>
      <c r="E3" s="331"/>
      <c r="F3" s="331"/>
      <c r="G3" s="331"/>
      <c r="H3" s="333"/>
    </row>
    <row r="4" spans="2:8" ht="15.75" thickBot="1" x14ac:dyDescent="0.25">
      <c r="B4" s="336"/>
      <c r="C4" s="337"/>
      <c r="D4" s="9" t="s">
        <v>45</v>
      </c>
      <c r="E4" s="9" t="s">
        <v>46</v>
      </c>
      <c r="F4" s="9" t="s">
        <v>47</v>
      </c>
      <c r="G4" s="9" t="s">
        <v>48</v>
      </c>
      <c r="H4" s="9" t="s">
        <v>49</v>
      </c>
    </row>
    <row r="5" spans="2:8" ht="15" customHeight="1" x14ac:dyDescent="0.2">
      <c r="B5" s="343" t="s">
        <v>50</v>
      </c>
      <c r="C5" s="344"/>
      <c r="D5" s="10" t="s">
        <v>91</v>
      </c>
      <c r="E5" s="10" t="s">
        <v>93</v>
      </c>
      <c r="F5" s="10" t="s">
        <v>95</v>
      </c>
      <c r="G5" s="339" t="s">
        <v>51</v>
      </c>
      <c r="H5" s="341" t="s">
        <v>52</v>
      </c>
    </row>
    <row r="6" spans="2:8" ht="30.75" thickBot="1" x14ac:dyDescent="0.25">
      <c r="B6" s="345"/>
      <c r="C6" s="346"/>
      <c r="D6" s="11" t="s">
        <v>92</v>
      </c>
      <c r="E6" s="11" t="s">
        <v>94</v>
      </c>
      <c r="F6" s="12" t="s">
        <v>188</v>
      </c>
      <c r="G6" s="340"/>
      <c r="H6" s="342"/>
    </row>
    <row r="7" spans="2:8" ht="142.5" customHeight="1" thickBot="1" x14ac:dyDescent="0.25">
      <c r="B7" s="334" t="s">
        <v>105</v>
      </c>
      <c r="C7" s="335"/>
      <c r="D7" s="36" t="s">
        <v>189</v>
      </c>
      <c r="E7" s="29" t="s">
        <v>190</v>
      </c>
      <c r="F7" s="29" t="s">
        <v>191</v>
      </c>
      <c r="G7" s="29" t="s">
        <v>192</v>
      </c>
      <c r="H7" s="29" t="s">
        <v>193</v>
      </c>
    </row>
    <row r="8" spans="2:8" ht="18.75" customHeight="1" x14ac:dyDescent="0.25">
      <c r="B8" s="334" t="s">
        <v>53</v>
      </c>
      <c r="C8" s="335"/>
      <c r="D8" s="30" t="s">
        <v>96</v>
      </c>
      <c r="E8" s="30" t="s">
        <v>97</v>
      </c>
      <c r="F8" s="30" t="s">
        <v>98</v>
      </c>
      <c r="G8" s="30" t="s">
        <v>99</v>
      </c>
      <c r="H8" s="30" t="s">
        <v>100</v>
      </c>
    </row>
    <row r="9" spans="2:8" ht="51" customHeight="1" thickBot="1" x14ac:dyDescent="0.25">
      <c r="B9" s="345"/>
      <c r="C9" s="346"/>
      <c r="D9" s="32" t="s">
        <v>106</v>
      </c>
      <c r="E9" s="31" t="s">
        <v>107</v>
      </c>
      <c r="F9" s="31" t="s">
        <v>108</v>
      </c>
      <c r="G9" s="31" t="s">
        <v>109</v>
      </c>
      <c r="H9" s="31" t="s">
        <v>101</v>
      </c>
    </row>
    <row r="10" spans="2:8" ht="80.25" customHeight="1" thickBot="1" x14ac:dyDescent="0.25">
      <c r="B10" s="334" t="s">
        <v>110</v>
      </c>
      <c r="C10" s="335"/>
      <c r="D10" s="10" t="s">
        <v>194</v>
      </c>
      <c r="E10" s="10" t="s">
        <v>195</v>
      </c>
      <c r="F10" s="10" t="s">
        <v>196</v>
      </c>
      <c r="G10" s="10" t="s">
        <v>197</v>
      </c>
      <c r="H10" s="10" t="s">
        <v>198</v>
      </c>
    </row>
    <row r="11" spans="2:8" ht="15.75" thickBot="1" x14ac:dyDescent="0.25">
      <c r="B11" s="51" t="s">
        <v>102</v>
      </c>
      <c r="C11" s="52" t="s">
        <v>103</v>
      </c>
      <c r="D11" s="330" t="s">
        <v>104</v>
      </c>
      <c r="E11" s="331"/>
      <c r="F11" s="331"/>
      <c r="G11" s="331"/>
      <c r="H11" s="333"/>
    </row>
    <row r="12" spans="2:8" ht="63" customHeight="1" thickBot="1" x14ac:dyDescent="0.25">
      <c r="B12" s="16" t="s">
        <v>83</v>
      </c>
      <c r="C12" s="35" t="s">
        <v>54</v>
      </c>
      <c r="D12" s="17" t="s">
        <v>111</v>
      </c>
      <c r="E12" s="18" t="s">
        <v>130</v>
      </c>
      <c r="F12" s="18" t="s">
        <v>129</v>
      </c>
      <c r="G12" s="19" t="s">
        <v>134</v>
      </c>
      <c r="H12" s="19" t="s">
        <v>133</v>
      </c>
    </row>
    <row r="13" spans="2:8" ht="63" customHeight="1" thickBot="1" x14ac:dyDescent="0.25">
      <c r="B13" s="16" t="s">
        <v>84</v>
      </c>
      <c r="C13" s="33" t="s">
        <v>55</v>
      </c>
      <c r="D13" s="17" t="s">
        <v>112</v>
      </c>
      <c r="E13" s="17" t="s">
        <v>113</v>
      </c>
      <c r="F13" s="18" t="s">
        <v>128</v>
      </c>
      <c r="G13" s="19" t="s">
        <v>135</v>
      </c>
      <c r="H13" s="19" t="s">
        <v>132</v>
      </c>
    </row>
    <row r="14" spans="2:8" ht="63" customHeight="1" thickBot="1" x14ac:dyDescent="0.25">
      <c r="B14" s="16" t="s">
        <v>85</v>
      </c>
      <c r="C14" s="33" t="s">
        <v>56</v>
      </c>
      <c r="D14" s="21" t="s">
        <v>118</v>
      </c>
      <c r="E14" s="17" t="s">
        <v>114</v>
      </c>
      <c r="F14" s="18" t="s">
        <v>127</v>
      </c>
      <c r="G14" s="18" t="s">
        <v>126</v>
      </c>
      <c r="H14" s="19" t="s">
        <v>131</v>
      </c>
    </row>
    <row r="15" spans="2:8" ht="63" customHeight="1" thickBot="1" x14ac:dyDescent="0.25">
      <c r="B15" s="16" t="s">
        <v>86</v>
      </c>
      <c r="C15" s="33" t="s">
        <v>57</v>
      </c>
      <c r="D15" s="21" t="s">
        <v>119</v>
      </c>
      <c r="E15" s="21" t="s">
        <v>121</v>
      </c>
      <c r="F15" s="17" t="s">
        <v>115</v>
      </c>
      <c r="G15" s="18" t="s">
        <v>125</v>
      </c>
      <c r="H15" s="18" t="s">
        <v>124</v>
      </c>
    </row>
    <row r="16" spans="2:8" ht="63" customHeight="1" thickBot="1" x14ac:dyDescent="0.25">
      <c r="B16" s="13" t="s">
        <v>87</v>
      </c>
      <c r="C16" s="34" t="s">
        <v>58</v>
      </c>
      <c r="D16" s="20" t="s">
        <v>120</v>
      </c>
      <c r="E16" s="20" t="s">
        <v>122</v>
      </c>
      <c r="F16" s="14" t="s">
        <v>116</v>
      </c>
      <c r="G16" s="14" t="s">
        <v>117</v>
      </c>
      <c r="H16" s="15" t="s">
        <v>123</v>
      </c>
    </row>
    <row r="17" spans="2:8" ht="15.75" thickBot="1" x14ac:dyDescent="0.25">
      <c r="B17" s="22" t="s">
        <v>59</v>
      </c>
      <c r="C17" s="23" t="s">
        <v>60</v>
      </c>
      <c r="D17" s="330" t="s">
        <v>61</v>
      </c>
      <c r="E17" s="331"/>
      <c r="F17" s="331"/>
      <c r="G17" s="331"/>
      <c r="H17" s="332"/>
    </row>
    <row r="18" spans="2:8" ht="23.25" customHeight="1" thickBot="1" x14ac:dyDescent="0.25">
      <c r="B18" s="24" t="s">
        <v>62</v>
      </c>
      <c r="C18" s="25" t="s">
        <v>63</v>
      </c>
      <c r="D18" s="327" t="s">
        <v>73</v>
      </c>
      <c r="E18" s="328"/>
      <c r="F18" s="328"/>
      <c r="G18" s="328"/>
      <c r="H18" s="329"/>
    </row>
    <row r="19" spans="2:8" ht="23.25" customHeight="1" thickBot="1" x14ac:dyDescent="0.25">
      <c r="B19" s="24" t="s">
        <v>64</v>
      </c>
      <c r="C19" s="26" t="s">
        <v>65</v>
      </c>
      <c r="D19" s="327" t="s">
        <v>74</v>
      </c>
      <c r="E19" s="328"/>
      <c r="F19" s="328"/>
      <c r="G19" s="328"/>
      <c r="H19" s="329"/>
    </row>
    <row r="20" spans="2:8" ht="23.25" customHeight="1" thickBot="1" x14ac:dyDescent="0.25">
      <c r="B20" s="24" t="s">
        <v>66</v>
      </c>
      <c r="C20" s="27" t="s">
        <v>67</v>
      </c>
      <c r="D20" s="327" t="s">
        <v>68</v>
      </c>
      <c r="E20" s="328"/>
      <c r="F20" s="328"/>
      <c r="G20" s="328"/>
      <c r="H20" s="329"/>
    </row>
    <row r="21" spans="2:8" ht="23.25" customHeight="1" thickBot="1" x14ac:dyDescent="0.25">
      <c r="B21" s="24" t="s">
        <v>69</v>
      </c>
      <c r="C21" s="28" t="s">
        <v>70</v>
      </c>
      <c r="D21" s="327" t="s">
        <v>71</v>
      </c>
      <c r="E21" s="328"/>
      <c r="F21" s="328"/>
      <c r="G21" s="328"/>
      <c r="H21" s="329"/>
    </row>
  </sheetData>
  <mergeCells count="15">
    <mergeCell ref="B1:H1"/>
    <mergeCell ref="D18:H18"/>
    <mergeCell ref="D19:H19"/>
    <mergeCell ref="D20:H20"/>
    <mergeCell ref="D21:H21"/>
    <mergeCell ref="D17:H17"/>
    <mergeCell ref="D11:H11"/>
    <mergeCell ref="B7:C7"/>
    <mergeCell ref="B3:C4"/>
    <mergeCell ref="D3:H3"/>
    <mergeCell ref="B10:C10"/>
    <mergeCell ref="G5:G6"/>
    <mergeCell ref="H5:H6"/>
    <mergeCell ref="B5:C6"/>
    <mergeCell ref="B8:C9"/>
  </mergeCells>
  <printOptions horizontalCentered="1"/>
  <pageMargins left="0.43307086614173229" right="0.43307086614173229" top="0.94488188976377963" bottom="0.55118110236220474" header="0.11811023622047245" footer="0.11811023622047245"/>
  <pageSetup paperSize="8" scale="89" orientation="landscape" horizontalDpi="300" verticalDpi="300" r:id="rId1"/>
  <headerFooter>
    <oddHeader xml:space="preserve">&amp;L&amp;G&amp;C&amp;"-,Bold"&amp;20WORKPLACE RISK ASSESSMENT AND CONTROL (WRAC)&amp;R&amp;"-,Bold"&amp;14YCC-SHMS-PRO 06-TEM 01 &amp;"-,Regular"&amp;11   </oddHeader>
    <oddFooter>Page &amp;P&amp;RYCC PRCP Risk Assessment v1</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39997558519241921"/>
    <pageSetUpPr fitToPage="1"/>
  </sheetPr>
  <dimension ref="B1:C58"/>
  <sheetViews>
    <sheetView zoomScaleNormal="100" workbookViewId="0">
      <pane ySplit="3" topLeftCell="A4" activePane="bottomLeft" state="frozen"/>
      <selection activeCell="A18" sqref="A17:H19"/>
      <selection pane="bottomLeft" activeCell="C30" sqref="C30"/>
    </sheetView>
  </sheetViews>
  <sheetFormatPr defaultColWidth="9.140625" defaultRowHeight="12.75" x14ac:dyDescent="0.2"/>
  <cols>
    <col min="1" max="1" width="2.85546875" style="42" customWidth="1"/>
    <col min="2" max="2" width="39.140625" style="42" bestFit="1" customWidth="1"/>
    <col min="3" max="3" width="162.85546875" style="42" bestFit="1" customWidth="1"/>
    <col min="4" max="16384" width="9.140625" style="42"/>
  </cols>
  <sheetData>
    <row r="1" spans="2:3" ht="15.75" x14ac:dyDescent="0.25">
      <c r="B1" s="324" t="s">
        <v>362</v>
      </c>
      <c r="C1" s="326"/>
    </row>
    <row r="2" spans="2:3" ht="3.75" customHeight="1" x14ac:dyDescent="0.2"/>
    <row r="3" spans="2:3" x14ac:dyDescent="0.2">
      <c r="B3" s="57" t="s">
        <v>341</v>
      </c>
      <c r="C3" s="57" t="s">
        <v>342</v>
      </c>
    </row>
    <row r="4" spans="2:3" x14ac:dyDescent="0.2">
      <c r="B4" s="55" t="s">
        <v>274</v>
      </c>
      <c r="C4" s="55" t="s">
        <v>275</v>
      </c>
    </row>
    <row r="5" spans="2:3" x14ac:dyDescent="0.2">
      <c r="B5" s="55" t="s">
        <v>274</v>
      </c>
      <c r="C5" s="55" t="s">
        <v>276</v>
      </c>
    </row>
    <row r="6" spans="2:3" x14ac:dyDescent="0.2">
      <c r="B6" s="55" t="s">
        <v>274</v>
      </c>
      <c r="C6" s="55" t="s">
        <v>277</v>
      </c>
    </row>
    <row r="7" spans="2:3" x14ac:dyDescent="0.2">
      <c r="B7" s="56" t="s">
        <v>278</v>
      </c>
      <c r="C7" s="56" t="s">
        <v>279</v>
      </c>
    </row>
    <row r="8" spans="2:3" x14ac:dyDescent="0.2">
      <c r="B8" s="56" t="s">
        <v>278</v>
      </c>
      <c r="C8" s="56" t="s">
        <v>280</v>
      </c>
    </row>
    <row r="9" spans="2:3" x14ac:dyDescent="0.2">
      <c r="B9" s="56" t="s">
        <v>278</v>
      </c>
      <c r="C9" s="56" t="s">
        <v>281</v>
      </c>
    </row>
    <row r="10" spans="2:3" x14ac:dyDescent="0.2">
      <c r="B10" s="56" t="s">
        <v>278</v>
      </c>
      <c r="C10" s="56" t="s">
        <v>282</v>
      </c>
    </row>
    <row r="11" spans="2:3" x14ac:dyDescent="0.2">
      <c r="B11" s="55" t="s">
        <v>283</v>
      </c>
      <c r="C11" s="55" t="s">
        <v>373</v>
      </c>
    </row>
    <row r="12" spans="2:3" x14ac:dyDescent="0.2">
      <c r="B12" s="55" t="s">
        <v>283</v>
      </c>
      <c r="C12" s="55" t="s">
        <v>284</v>
      </c>
    </row>
    <row r="13" spans="2:3" x14ac:dyDescent="0.2">
      <c r="B13" s="55" t="s">
        <v>283</v>
      </c>
      <c r="C13" s="55" t="s">
        <v>285</v>
      </c>
    </row>
    <row r="14" spans="2:3" x14ac:dyDescent="0.2">
      <c r="B14" s="56" t="s">
        <v>286</v>
      </c>
      <c r="C14" s="56" t="s">
        <v>287</v>
      </c>
    </row>
    <row r="15" spans="2:3" x14ac:dyDescent="0.2">
      <c r="B15" s="56" t="s">
        <v>286</v>
      </c>
      <c r="C15" s="56" t="s">
        <v>288</v>
      </c>
    </row>
    <row r="16" spans="2:3" x14ac:dyDescent="0.2">
      <c r="B16" s="56" t="s">
        <v>286</v>
      </c>
      <c r="C16" s="56" t="s">
        <v>289</v>
      </c>
    </row>
    <row r="17" spans="2:3" x14ac:dyDescent="0.2">
      <c r="B17" s="56" t="s">
        <v>286</v>
      </c>
      <c r="C17" s="56" t="s">
        <v>290</v>
      </c>
    </row>
    <row r="18" spans="2:3" x14ac:dyDescent="0.2">
      <c r="B18" s="55" t="s">
        <v>291</v>
      </c>
      <c r="C18" s="55" t="s">
        <v>292</v>
      </c>
    </row>
    <row r="19" spans="2:3" x14ac:dyDescent="0.2">
      <c r="B19" s="55" t="s">
        <v>291</v>
      </c>
      <c r="C19" s="55" t="s">
        <v>293</v>
      </c>
    </row>
    <row r="20" spans="2:3" x14ac:dyDescent="0.2">
      <c r="B20" s="55" t="s">
        <v>291</v>
      </c>
      <c r="C20" s="55" t="s">
        <v>294</v>
      </c>
    </row>
    <row r="21" spans="2:3" x14ac:dyDescent="0.2">
      <c r="B21" s="56" t="s">
        <v>295</v>
      </c>
      <c r="C21" s="56" t="s">
        <v>296</v>
      </c>
    </row>
    <row r="22" spans="2:3" x14ac:dyDescent="0.2">
      <c r="B22" s="56" t="s">
        <v>295</v>
      </c>
      <c r="C22" s="56" t="s">
        <v>297</v>
      </c>
    </row>
    <row r="23" spans="2:3" x14ac:dyDescent="0.2">
      <c r="B23" s="56" t="s">
        <v>295</v>
      </c>
      <c r="C23" s="56" t="s">
        <v>298</v>
      </c>
    </row>
    <row r="24" spans="2:3" x14ac:dyDescent="0.2">
      <c r="B24" s="56" t="s">
        <v>295</v>
      </c>
      <c r="C24" s="56" t="s">
        <v>299</v>
      </c>
    </row>
    <row r="25" spans="2:3" x14ac:dyDescent="0.2">
      <c r="B25" s="56" t="s">
        <v>295</v>
      </c>
      <c r="C25" s="56" t="s">
        <v>300</v>
      </c>
    </row>
    <row r="26" spans="2:3" x14ac:dyDescent="0.2">
      <c r="B26" s="55" t="s">
        <v>301</v>
      </c>
      <c r="C26" s="55" t="s">
        <v>302</v>
      </c>
    </row>
    <row r="27" spans="2:3" x14ac:dyDescent="0.2">
      <c r="B27" s="55" t="s">
        <v>301</v>
      </c>
      <c r="C27" s="55" t="s">
        <v>303</v>
      </c>
    </row>
    <row r="28" spans="2:3" x14ac:dyDescent="0.2">
      <c r="B28" s="55" t="s">
        <v>301</v>
      </c>
      <c r="C28" s="55" t="s">
        <v>304</v>
      </c>
    </row>
    <row r="29" spans="2:3" x14ac:dyDescent="0.2">
      <c r="B29" s="56" t="s">
        <v>305</v>
      </c>
      <c r="C29" s="56" t="s">
        <v>306</v>
      </c>
    </row>
    <row r="30" spans="2:3" x14ac:dyDescent="0.2">
      <c r="B30" s="56" t="s">
        <v>305</v>
      </c>
      <c r="C30" s="56" t="s">
        <v>307</v>
      </c>
    </row>
    <row r="31" spans="2:3" x14ac:dyDescent="0.2">
      <c r="B31" s="56" t="s">
        <v>305</v>
      </c>
      <c r="C31" s="56" t="s">
        <v>308</v>
      </c>
    </row>
    <row r="32" spans="2:3" x14ac:dyDescent="0.2">
      <c r="B32" s="56" t="s">
        <v>305</v>
      </c>
      <c r="C32" s="56" t="s">
        <v>309</v>
      </c>
    </row>
    <row r="33" spans="2:3" x14ac:dyDescent="0.2">
      <c r="B33" s="55" t="s">
        <v>310</v>
      </c>
      <c r="C33" s="55" t="s">
        <v>375</v>
      </c>
    </row>
    <row r="34" spans="2:3" x14ac:dyDescent="0.2">
      <c r="B34" s="55" t="s">
        <v>310</v>
      </c>
      <c r="C34" s="55" t="s">
        <v>311</v>
      </c>
    </row>
    <row r="35" spans="2:3" x14ac:dyDescent="0.2">
      <c r="B35" s="55" t="s">
        <v>310</v>
      </c>
      <c r="C35" s="55" t="s">
        <v>312</v>
      </c>
    </row>
    <row r="36" spans="2:3" x14ac:dyDescent="0.2">
      <c r="B36" s="56" t="s">
        <v>313</v>
      </c>
      <c r="C36" s="56" t="s">
        <v>314</v>
      </c>
    </row>
    <row r="37" spans="2:3" x14ac:dyDescent="0.2">
      <c r="B37" s="56" t="s">
        <v>313</v>
      </c>
      <c r="C37" s="56" t="s">
        <v>315</v>
      </c>
    </row>
    <row r="38" spans="2:3" x14ac:dyDescent="0.2">
      <c r="B38" s="56" t="s">
        <v>313</v>
      </c>
      <c r="C38" s="56" t="s">
        <v>316</v>
      </c>
    </row>
    <row r="39" spans="2:3" x14ac:dyDescent="0.2">
      <c r="B39" s="55" t="s">
        <v>317</v>
      </c>
      <c r="C39" s="55" t="s">
        <v>318</v>
      </c>
    </row>
    <row r="40" spans="2:3" x14ac:dyDescent="0.2">
      <c r="B40" s="55" t="s">
        <v>317</v>
      </c>
      <c r="C40" s="55" t="s">
        <v>319</v>
      </c>
    </row>
    <row r="41" spans="2:3" x14ac:dyDescent="0.2">
      <c r="B41" s="55" t="s">
        <v>317</v>
      </c>
      <c r="C41" s="55" t="s">
        <v>320</v>
      </c>
    </row>
    <row r="42" spans="2:3" x14ac:dyDescent="0.2">
      <c r="B42" s="56" t="s">
        <v>321</v>
      </c>
      <c r="C42" s="56" t="s">
        <v>322</v>
      </c>
    </row>
    <row r="43" spans="2:3" x14ac:dyDescent="0.2">
      <c r="B43" s="56" t="s">
        <v>321</v>
      </c>
      <c r="C43" s="56" t="s">
        <v>323</v>
      </c>
    </row>
    <row r="44" spans="2:3" x14ac:dyDescent="0.2">
      <c r="B44" s="56" t="s">
        <v>321</v>
      </c>
      <c r="C44" s="56" t="s">
        <v>324</v>
      </c>
    </row>
    <row r="45" spans="2:3" x14ac:dyDescent="0.2">
      <c r="B45" s="56" t="s">
        <v>321</v>
      </c>
      <c r="C45" s="56" t="s">
        <v>325</v>
      </c>
    </row>
    <row r="46" spans="2:3" x14ac:dyDescent="0.2">
      <c r="B46" s="56" t="s">
        <v>321</v>
      </c>
      <c r="C46" s="56" t="s">
        <v>376</v>
      </c>
    </row>
    <row r="47" spans="2:3" x14ac:dyDescent="0.2">
      <c r="B47" s="55" t="s">
        <v>326</v>
      </c>
      <c r="C47" s="55" t="s">
        <v>327</v>
      </c>
    </row>
    <row r="48" spans="2:3" x14ac:dyDescent="0.2">
      <c r="B48" s="55" t="s">
        <v>326</v>
      </c>
      <c r="C48" s="55" t="s">
        <v>328</v>
      </c>
    </row>
    <row r="49" spans="2:3" x14ac:dyDescent="0.2">
      <c r="B49" s="55" t="s">
        <v>326</v>
      </c>
      <c r="C49" s="55" t="s">
        <v>329</v>
      </c>
    </row>
    <row r="50" spans="2:3" x14ac:dyDescent="0.2">
      <c r="B50" s="55" t="s">
        <v>326</v>
      </c>
      <c r="C50" s="55" t="s">
        <v>330</v>
      </c>
    </row>
    <row r="51" spans="2:3" x14ac:dyDescent="0.2">
      <c r="B51" s="55" t="s">
        <v>326</v>
      </c>
      <c r="C51" s="55" t="s">
        <v>331</v>
      </c>
    </row>
    <row r="52" spans="2:3" x14ac:dyDescent="0.2">
      <c r="B52" s="55" t="s">
        <v>326</v>
      </c>
      <c r="C52" s="55" t="s">
        <v>332</v>
      </c>
    </row>
    <row r="53" spans="2:3" x14ac:dyDescent="0.2">
      <c r="B53" s="55" t="s">
        <v>326</v>
      </c>
      <c r="C53" s="55" t="s">
        <v>333</v>
      </c>
    </row>
    <row r="54" spans="2:3" x14ac:dyDescent="0.2">
      <c r="B54" s="55" t="s">
        <v>326</v>
      </c>
      <c r="C54" s="55" t="s">
        <v>334</v>
      </c>
    </row>
    <row r="55" spans="2:3" x14ac:dyDescent="0.2">
      <c r="B55" s="56" t="s">
        <v>335</v>
      </c>
      <c r="C55" s="56" t="s">
        <v>336</v>
      </c>
    </row>
    <row r="56" spans="2:3" x14ac:dyDescent="0.2">
      <c r="B56" s="56" t="s">
        <v>335</v>
      </c>
      <c r="C56" s="56" t="s">
        <v>337</v>
      </c>
    </row>
    <row r="57" spans="2:3" x14ac:dyDescent="0.2">
      <c r="B57" s="56" t="s">
        <v>335</v>
      </c>
      <c r="C57" s="56" t="s">
        <v>338</v>
      </c>
    </row>
    <row r="58" spans="2:3" x14ac:dyDescent="0.2">
      <c r="B58" s="56" t="s">
        <v>335</v>
      </c>
      <c r="C58" s="56" t="s">
        <v>339</v>
      </c>
    </row>
  </sheetData>
  <autoFilter ref="A3:C3"/>
  <mergeCells count="1">
    <mergeCell ref="B1:C1"/>
  </mergeCells>
  <printOptions horizontalCentered="1"/>
  <pageMargins left="0.43307086614173229" right="0.43307086614173229" top="0.94488188976377963" bottom="0.55118110236220474" header="0.11811023622047245" footer="0.11811023622047245"/>
  <pageSetup paperSize="8" scale="98" fitToHeight="2" orientation="landscape" horizontalDpi="300" verticalDpi="300" r:id="rId1"/>
  <headerFooter>
    <oddHeader xml:space="preserve">&amp;L&amp;G&amp;C&amp;"-,Bold"&amp;20WORKPLACE RISK ASSESSMENT AND CONTROL (WRAC)&amp;R&amp;"-,Bold"&amp;14YCC-SHMS-PRO 06-TEM 01 &amp;"-,Regular"&amp;11   </oddHeader>
    <oddFooter>&amp;LTemplate Published: 19/11/2019&amp;C&amp;F&amp;RVersion 1.6</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P85"/>
  <sheetViews>
    <sheetView workbookViewId="0">
      <selection activeCell="D4" sqref="D4"/>
    </sheetView>
  </sheetViews>
  <sheetFormatPr defaultRowHeight="15" x14ac:dyDescent="0.25"/>
  <cols>
    <col min="9" max="9" width="31" bestFit="1" customWidth="1"/>
  </cols>
  <sheetData>
    <row r="2" spans="2:16" x14ac:dyDescent="0.25">
      <c r="B2" s="6">
        <v>1</v>
      </c>
      <c r="C2" s="6" t="s">
        <v>12</v>
      </c>
      <c r="D2" s="6" t="s">
        <v>161</v>
      </c>
      <c r="E2" s="5" t="s">
        <v>13</v>
      </c>
      <c r="L2">
        <v>1</v>
      </c>
      <c r="M2">
        <v>2</v>
      </c>
      <c r="N2">
        <v>3</v>
      </c>
      <c r="O2">
        <v>4</v>
      </c>
      <c r="P2">
        <v>5</v>
      </c>
    </row>
    <row r="3" spans="2:16" x14ac:dyDescent="0.25">
      <c r="B3" s="6">
        <v>2</v>
      </c>
      <c r="C3" s="6" t="s">
        <v>81</v>
      </c>
      <c r="D3" s="6" t="s">
        <v>273</v>
      </c>
      <c r="E3" s="5" t="s">
        <v>14</v>
      </c>
      <c r="K3" s="7" t="s">
        <v>12</v>
      </c>
      <c r="L3" s="2" t="s">
        <v>23</v>
      </c>
      <c r="M3" s="3" t="s">
        <v>28</v>
      </c>
      <c r="N3" s="3" t="s">
        <v>32</v>
      </c>
      <c r="O3" s="4" t="s">
        <v>40</v>
      </c>
      <c r="P3" s="4" t="s">
        <v>41</v>
      </c>
    </row>
    <row r="4" spans="2:16" x14ac:dyDescent="0.25">
      <c r="B4" s="6">
        <v>3</v>
      </c>
      <c r="C4" s="6" t="s">
        <v>0</v>
      </c>
      <c r="D4" s="6" t="s">
        <v>162</v>
      </c>
      <c r="E4" s="5" t="s">
        <v>15</v>
      </c>
      <c r="K4" s="7" t="s">
        <v>81</v>
      </c>
      <c r="L4" s="2" t="s">
        <v>19</v>
      </c>
      <c r="M4" s="2" t="s">
        <v>24</v>
      </c>
      <c r="N4" s="3" t="s">
        <v>29</v>
      </c>
      <c r="O4" s="4" t="s">
        <v>42</v>
      </c>
      <c r="P4" s="4" t="s">
        <v>43</v>
      </c>
    </row>
    <row r="5" spans="2:16" x14ac:dyDescent="0.25">
      <c r="B5" s="6">
        <v>4</v>
      </c>
      <c r="C5" s="6" t="s">
        <v>82</v>
      </c>
      <c r="D5" s="6" t="s">
        <v>163</v>
      </c>
      <c r="E5" s="5" t="s">
        <v>16</v>
      </c>
      <c r="I5" t="s">
        <v>166</v>
      </c>
      <c r="K5" s="7" t="s">
        <v>0</v>
      </c>
      <c r="L5" s="5" t="s">
        <v>16</v>
      </c>
      <c r="M5" s="2" t="s">
        <v>20</v>
      </c>
      <c r="N5" s="3" t="s">
        <v>25</v>
      </c>
      <c r="O5" s="3" t="s">
        <v>30</v>
      </c>
      <c r="P5" s="4" t="s">
        <v>44</v>
      </c>
    </row>
    <row r="6" spans="2:16" x14ac:dyDescent="0.25">
      <c r="B6" s="6">
        <v>5</v>
      </c>
      <c r="C6" s="6" t="s">
        <v>11</v>
      </c>
      <c r="D6" s="6" t="s">
        <v>164</v>
      </c>
      <c r="E6" s="5" t="s">
        <v>17</v>
      </c>
      <c r="I6" t="s">
        <v>167</v>
      </c>
      <c r="K6" s="7" t="s">
        <v>82</v>
      </c>
      <c r="L6" s="5" t="s">
        <v>14</v>
      </c>
      <c r="M6" s="5" t="s">
        <v>17</v>
      </c>
      <c r="N6" s="2" t="s">
        <v>21</v>
      </c>
      <c r="O6" s="3" t="s">
        <v>26</v>
      </c>
      <c r="P6" s="3" t="s">
        <v>31</v>
      </c>
    </row>
    <row r="7" spans="2:16" x14ac:dyDescent="0.25">
      <c r="B7" s="6"/>
      <c r="C7" s="6"/>
      <c r="D7" s="6" t="s">
        <v>165</v>
      </c>
      <c r="E7" s="2" t="s">
        <v>18</v>
      </c>
      <c r="I7" t="s">
        <v>168</v>
      </c>
      <c r="K7" s="7" t="s">
        <v>11</v>
      </c>
      <c r="L7" s="5" t="s">
        <v>13</v>
      </c>
      <c r="M7" s="5" t="s">
        <v>15</v>
      </c>
      <c r="N7" s="2" t="s">
        <v>18</v>
      </c>
      <c r="O7" s="2" t="s">
        <v>22</v>
      </c>
      <c r="P7" s="3" t="s">
        <v>27</v>
      </c>
    </row>
    <row r="8" spans="2:16" x14ac:dyDescent="0.25">
      <c r="D8" s="6" t="s">
        <v>89</v>
      </c>
      <c r="E8" s="2" t="s">
        <v>19</v>
      </c>
      <c r="I8" t="s">
        <v>169</v>
      </c>
    </row>
    <row r="9" spans="2:16" x14ac:dyDescent="0.25">
      <c r="E9" s="2" t="s">
        <v>20</v>
      </c>
      <c r="I9" t="s">
        <v>170</v>
      </c>
    </row>
    <row r="10" spans="2:16" x14ac:dyDescent="0.25">
      <c r="E10" s="2" t="s">
        <v>21</v>
      </c>
      <c r="I10" t="s">
        <v>171</v>
      </c>
      <c r="L10" t="s">
        <v>157</v>
      </c>
    </row>
    <row r="11" spans="2:16" x14ac:dyDescent="0.25">
      <c r="B11" t="s">
        <v>210</v>
      </c>
      <c r="E11" s="2" t="s">
        <v>22</v>
      </c>
      <c r="I11" t="s">
        <v>172</v>
      </c>
      <c r="L11" t="s">
        <v>158</v>
      </c>
    </row>
    <row r="12" spans="2:16" x14ac:dyDescent="0.25">
      <c r="B12" t="s">
        <v>211</v>
      </c>
      <c r="E12" s="2" t="s">
        <v>23</v>
      </c>
      <c r="I12" t="s">
        <v>173</v>
      </c>
      <c r="L12" t="s">
        <v>67</v>
      </c>
    </row>
    <row r="13" spans="2:16" x14ac:dyDescent="0.25">
      <c r="E13" s="2" t="s">
        <v>24</v>
      </c>
      <c r="I13" t="s">
        <v>174</v>
      </c>
      <c r="L13" t="s">
        <v>159</v>
      </c>
    </row>
    <row r="14" spans="2:16" x14ac:dyDescent="0.25">
      <c r="B14" t="s">
        <v>212</v>
      </c>
      <c r="E14" s="3" t="s">
        <v>25</v>
      </c>
      <c r="L14" t="s">
        <v>160</v>
      </c>
    </row>
    <row r="15" spans="2:16" x14ac:dyDescent="0.25">
      <c r="B15" t="s">
        <v>213</v>
      </c>
      <c r="E15" s="3" t="s">
        <v>26</v>
      </c>
    </row>
    <row r="16" spans="2:16" x14ac:dyDescent="0.25">
      <c r="E16" s="3" t="s">
        <v>27</v>
      </c>
    </row>
    <row r="17" spans="5:10" x14ac:dyDescent="0.25">
      <c r="E17" s="3" t="s">
        <v>28</v>
      </c>
    </row>
    <row r="18" spans="5:10" x14ac:dyDescent="0.25">
      <c r="E18" s="3" t="s">
        <v>29</v>
      </c>
    </row>
    <row r="19" spans="5:10" ht="15.75" x14ac:dyDescent="0.25">
      <c r="E19" s="3" t="s">
        <v>30</v>
      </c>
      <c r="I19" s="47" t="s">
        <v>139</v>
      </c>
      <c r="J19" s="38" t="s">
        <v>200</v>
      </c>
    </row>
    <row r="20" spans="5:10" ht="15.75" x14ac:dyDescent="0.25">
      <c r="E20" s="3" t="s">
        <v>31</v>
      </c>
      <c r="I20" s="47" t="s">
        <v>136</v>
      </c>
      <c r="J20" s="38" t="s">
        <v>148</v>
      </c>
    </row>
    <row r="21" spans="5:10" ht="15.75" x14ac:dyDescent="0.25">
      <c r="E21" s="3" t="s">
        <v>32</v>
      </c>
      <c r="I21" s="47" t="s">
        <v>137</v>
      </c>
      <c r="J21" s="38" t="s">
        <v>149</v>
      </c>
    </row>
    <row r="22" spans="5:10" ht="15.75" x14ac:dyDescent="0.25">
      <c r="E22" s="4" t="s">
        <v>33</v>
      </c>
      <c r="I22" s="47" t="s">
        <v>138</v>
      </c>
      <c r="J22" s="38" t="s">
        <v>150</v>
      </c>
    </row>
    <row r="23" spans="5:10" ht="15.75" x14ac:dyDescent="0.25">
      <c r="E23" s="4" t="s">
        <v>34</v>
      </c>
      <c r="I23" s="47" t="s">
        <v>272</v>
      </c>
      <c r="J23" s="38" t="s">
        <v>151</v>
      </c>
    </row>
    <row r="24" spans="5:10" ht="15.75" x14ac:dyDescent="0.25">
      <c r="E24" s="4" t="s">
        <v>35</v>
      </c>
      <c r="I24" s="47" t="s">
        <v>140</v>
      </c>
      <c r="J24" s="38" t="s">
        <v>152</v>
      </c>
    </row>
    <row r="25" spans="5:10" ht="15.75" x14ac:dyDescent="0.25">
      <c r="E25" s="4" t="s">
        <v>36</v>
      </c>
      <c r="I25" s="47" t="s">
        <v>141</v>
      </c>
      <c r="J25" s="38" t="s">
        <v>153</v>
      </c>
    </row>
    <row r="26" spans="5:10" ht="15.75" x14ac:dyDescent="0.25">
      <c r="E26" s="4" t="s">
        <v>37</v>
      </c>
      <c r="I26" s="47" t="s">
        <v>142</v>
      </c>
      <c r="J26" s="38" t="s">
        <v>154</v>
      </c>
    </row>
    <row r="27" spans="5:10" ht="15.75" x14ac:dyDescent="0.25">
      <c r="I27" s="47" t="s">
        <v>143</v>
      </c>
      <c r="J27" s="38" t="s">
        <v>155</v>
      </c>
    </row>
    <row r="28" spans="5:10" ht="15.75" x14ac:dyDescent="0.25">
      <c r="I28" s="47" t="s">
        <v>144</v>
      </c>
      <c r="J28" s="38" t="s">
        <v>156</v>
      </c>
    </row>
    <row r="29" spans="5:10" ht="15.75" x14ac:dyDescent="0.25">
      <c r="I29" s="37" t="s">
        <v>145</v>
      </c>
      <c r="J29" s="38" t="s">
        <v>201</v>
      </c>
    </row>
    <row r="30" spans="5:10" ht="15.75" x14ac:dyDescent="0.25">
      <c r="I30" s="37" t="s">
        <v>146</v>
      </c>
      <c r="J30" s="38" t="s">
        <v>187</v>
      </c>
    </row>
    <row r="31" spans="5:10" ht="15.75" x14ac:dyDescent="0.25">
      <c r="I31" s="37" t="s">
        <v>147</v>
      </c>
      <c r="J31" s="38" t="s">
        <v>199</v>
      </c>
    </row>
    <row r="36" spans="9:9" x14ac:dyDescent="0.25">
      <c r="I36" s="50" t="s">
        <v>222</v>
      </c>
    </row>
    <row r="37" spans="9:9" x14ac:dyDescent="0.25">
      <c r="I37" s="50" t="s">
        <v>223</v>
      </c>
    </row>
    <row r="38" spans="9:9" x14ac:dyDescent="0.25">
      <c r="I38" s="50" t="s">
        <v>224</v>
      </c>
    </row>
    <row r="39" spans="9:9" x14ac:dyDescent="0.25">
      <c r="I39" s="50" t="s">
        <v>225</v>
      </c>
    </row>
    <row r="40" spans="9:9" x14ac:dyDescent="0.25">
      <c r="I40" s="50" t="s">
        <v>226</v>
      </c>
    </row>
    <row r="41" spans="9:9" x14ac:dyDescent="0.25">
      <c r="I41" t="s">
        <v>214</v>
      </c>
    </row>
    <row r="42" spans="9:9" x14ac:dyDescent="0.25">
      <c r="I42" t="s">
        <v>215</v>
      </c>
    </row>
    <row r="43" spans="9:9" x14ac:dyDescent="0.25">
      <c r="I43" t="s">
        <v>216</v>
      </c>
    </row>
    <row r="44" spans="9:9" x14ac:dyDescent="0.25">
      <c r="I44" t="s">
        <v>217</v>
      </c>
    </row>
    <row r="45" spans="9:9" x14ac:dyDescent="0.25">
      <c r="I45" t="s">
        <v>218</v>
      </c>
    </row>
    <row r="46" spans="9:9" x14ac:dyDescent="0.25">
      <c r="I46" t="s">
        <v>219</v>
      </c>
    </row>
    <row r="47" spans="9:9" x14ac:dyDescent="0.25">
      <c r="I47" t="s">
        <v>220</v>
      </c>
    </row>
    <row r="48" spans="9:9" x14ac:dyDescent="0.25">
      <c r="I48" t="s">
        <v>221</v>
      </c>
    </row>
    <row r="49" spans="9:9" x14ac:dyDescent="0.25">
      <c r="I49" s="50" t="s">
        <v>227</v>
      </c>
    </row>
    <row r="50" spans="9:9" x14ac:dyDescent="0.25">
      <c r="I50" s="50" t="s">
        <v>228</v>
      </c>
    </row>
    <row r="51" spans="9:9" x14ac:dyDescent="0.25">
      <c r="I51" s="50" t="s">
        <v>229</v>
      </c>
    </row>
    <row r="52" spans="9:9" x14ac:dyDescent="0.25">
      <c r="I52" s="50" t="s">
        <v>230</v>
      </c>
    </row>
    <row r="53" spans="9:9" x14ac:dyDescent="0.25">
      <c r="I53" t="s">
        <v>231</v>
      </c>
    </row>
    <row r="54" spans="9:9" x14ac:dyDescent="0.25">
      <c r="I54" t="s">
        <v>232</v>
      </c>
    </row>
    <row r="55" spans="9:9" x14ac:dyDescent="0.25">
      <c r="I55" t="s">
        <v>233</v>
      </c>
    </row>
    <row r="56" spans="9:9" x14ac:dyDescent="0.25">
      <c r="I56" t="s">
        <v>234</v>
      </c>
    </row>
    <row r="57" spans="9:9" x14ac:dyDescent="0.25">
      <c r="I57" s="50" t="s">
        <v>235</v>
      </c>
    </row>
    <row r="58" spans="9:9" x14ac:dyDescent="0.25">
      <c r="I58" s="50" t="s">
        <v>236</v>
      </c>
    </row>
    <row r="59" spans="9:9" x14ac:dyDescent="0.25">
      <c r="I59" s="50" t="s">
        <v>237</v>
      </c>
    </row>
    <row r="60" spans="9:9" x14ac:dyDescent="0.25">
      <c r="I60" s="50" t="s">
        <v>238</v>
      </c>
    </row>
    <row r="61" spans="9:9" x14ac:dyDescent="0.25">
      <c r="I61" t="s">
        <v>239</v>
      </c>
    </row>
    <row r="62" spans="9:9" x14ac:dyDescent="0.25">
      <c r="I62" t="s">
        <v>240</v>
      </c>
    </row>
    <row r="63" spans="9:9" x14ac:dyDescent="0.25">
      <c r="I63" t="s">
        <v>241</v>
      </c>
    </row>
    <row r="64" spans="9:9" x14ac:dyDescent="0.25">
      <c r="I64" t="s">
        <v>242</v>
      </c>
    </row>
    <row r="65" spans="9:9" x14ac:dyDescent="0.25">
      <c r="I65" s="50" t="s">
        <v>243</v>
      </c>
    </row>
    <row r="66" spans="9:9" x14ac:dyDescent="0.25">
      <c r="I66" s="50" t="s">
        <v>244</v>
      </c>
    </row>
    <row r="67" spans="9:9" x14ac:dyDescent="0.25">
      <c r="I67" s="50" t="s">
        <v>245</v>
      </c>
    </row>
    <row r="68" spans="9:9" x14ac:dyDescent="0.25">
      <c r="I68" s="50" t="s">
        <v>246</v>
      </c>
    </row>
    <row r="69" spans="9:9" x14ac:dyDescent="0.25">
      <c r="I69" t="s">
        <v>247</v>
      </c>
    </row>
    <row r="70" spans="9:9" x14ac:dyDescent="0.25">
      <c r="I70" t="s">
        <v>248</v>
      </c>
    </row>
    <row r="71" spans="9:9" x14ac:dyDescent="0.25">
      <c r="I71" s="50" t="s">
        <v>255</v>
      </c>
    </row>
    <row r="72" spans="9:9" x14ac:dyDescent="0.25">
      <c r="I72" s="50" t="s">
        <v>262</v>
      </c>
    </row>
    <row r="73" spans="9:9" x14ac:dyDescent="0.25">
      <c r="I73" s="50" t="s">
        <v>263</v>
      </c>
    </row>
    <row r="74" spans="9:9" x14ac:dyDescent="0.25">
      <c r="I74" t="s">
        <v>259</v>
      </c>
    </row>
    <row r="75" spans="9:9" x14ac:dyDescent="0.25">
      <c r="I75" t="s">
        <v>260</v>
      </c>
    </row>
    <row r="76" spans="9:9" x14ac:dyDescent="0.25">
      <c r="I76" t="s">
        <v>261</v>
      </c>
    </row>
    <row r="77" spans="9:9" x14ac:dyDescent="0.25">
      <c r="I77" s="50" t="s">
        <v>256</v>
      </c>
    </row>
    <row r="78" spans="9:9" x14ac:dyDescent="0.25">
      <c r="I78" s="50" t="s">
        <v>257</v>
      </c>
    </row>
    <row r="79" spans="9:9" x14ac:dyDescent="0.25">
      <c r="I79" s="50" t="s">
        <v>258</v>
      </c>
    </row>
    <row r="80" spans="9:9" x14ac:dyDescent="0.25">
      <c r="I80" t="s">
        <v>249</v>
      </c>
    </row>
    <row r="81" spans="9:9" x14ac:dyDescent="0.25">
      <c r="I81" t="s">
        <v>250</v>
      </c>
    </row>
    <row r="82" spans="9:9" x14ac:dyDescent="0.25">
      <c r="I82" t="s">
        <v>251</v>
      </c>
    </row>
    <row r="83" spans="9:9" x14ac:dyDescent="0.25">
      <c r="I83" s="50" t="s">
        <v>252</v>
      </c>
    </row>
    <row r="84" spans="9:9" x14ac:dyDescent="0.25">
      <c r="I84" s="50" t="s">
        <v>253</v>
      </c>
    </row>
    <row r="85" spans="9:9" x14ac:dyDescent="0.25">
      <c r="I85" s="50" t="s">
        <v>254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WRAC Instructions</vt:lpstr>
      <vt:lpstr>1 YCC BBRA Front Page </vt:lpstr>
      <vt:lpstr>BBRA</vt:lpstr>
      <vt:lpstr>3 Action Plan_Attend_NC Issues</vt:lpstr>
      <vt:lpstr>4 Risk Matrix</vt:lpstr>
      <vt:lpstr>5 Core Hazard Critical Controls</vt:lpstr>
      <vt:lpstr>Lists</vt:lpstr>
      <vt:lpstr>'1 YCC BBRA Front Page '!Print_Area</vt:lpstr>
      <vt:lpstr>'3 Action Plan_Attend_NC Issues'!Print_Area</vt:lpstr>
      <vt:lpstr>'4 Risk Matrix'!Print_Area</vt:lpstr>
      <vt:lpstr>'5 Core Hazard Critical Controls'!Print_Area</vt:lpstr>
      <vt:lpstr>BBRA!Print_Area</vt:lpstr>
      <vt:lpstr>'WRAC Instructions'!Print_Area</vt:lpstr>
      <vt:lpstr>'1 YCC BBRA Front Page '!Print_Titles</vt:lpstr>
      <vt:lpstr>BBRA!Print_Titles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Simpson</dc:creator>
  <cp:lastModifiedBy>Eve Linton</cp:lastModifiedBy>
  <cp:lastPrinted>2024-07-30T05:10:39Z</cp:lastPrinted>
  <dcterms:created xsi:type="dcterms:W3CDTF">2019-03-19T03:50:01Z</dcterms:created>
  <dcterms:modified xsi:type="dcterms:W3CDTF">2024-11-27T05:30:30Z</dcterms:modified>
</cp:coreProperties>
</file>